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cc.cambridgeshire.gov.uk\data\CEU Research and Performance\Research\Research and Monitoring\Data Outputs - Business\March 2018\Tables AMR\"/>
    </mc:Choice>
  </mc:AlternateContent>
  <bookViews>
    <workbookView xWindow="0" yWindow="0" windowWidth="28800" windowHeight="11280"/>
  </bookViews>
  <sheets>
    <sheet name="City" sheetId="1" r:id="rId1"/>
    <sheet name="East Cambs" sheetId="2" r:id="rId2"/>
    <sheet name="Fenland" sheetId="3" r:id="rId3"/>
    <sheet name="Huntingdonshire" sheetId="4" r:id="rId4"/>
    <sheet name="South Camb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2" i="5" l="1"/>
  <c r="R42" i="5"/>
  <c r="P42" i="5"/>
  <c r="O42" i="5"/>
  <c r="M42" i="5"/>
  <c r="L42" i="5"/>
  <c r="J42" i="5"/>
  <c r="I42" i="5"/>
  <c r="G42" i="5"/>
  <c r="F42" i="5"/>
  <c r="D42" i="5"/>
  <c r="C42" i="5"/>
  <c r="V41" i="5"/>
  <c r="U41" i="5"/>
  <c r="T41" i="5"/>
  <c r="Q41" i="5"/>
  <c r="N41" i="5"/>
  <c r="K41" i="5"/>
  <c r="H41" i="5"/>
  <c r="E41" i="5"/>
  <c r="V40" i="5"/>
  <c r="U40" i="5"/>
  <c r="T40" i="5"/>
  <c r="Q40" i="5"/>
  <c r="N40" i="5"/>
  <c r="K40" i="5"/>
  <c r="H40" i="5"/>
  <c r="E40" i="5"/>
  <c r="V39" i="5"/>
  <c r="U39" i="5"/>
  <c r="T39" i="5"/>
  <c r="Q39" i="5"/>
  <c r="N39" i="5"/>
  <c r="K39" i="5"/>
  <c r="H39" i="5"/>
  <c r="E39" i="5"/>
  <c r="V38" i="5"/>
  <c r="U38" i="5"/>
  <c r="T38" i="5"/>
  <c r="Q38" i="5"/>
  <c r="N38" i="5"/>
  <c r="K38" i="5"/>
  <c r="H38" i="5"/>
  <c r="E38" i="5"/>
  <c r="V37" i="5"/>
  <c r="U37" i="5"/>
  <c r="T37" i="5"/>
  <c r="Q37" i="5"/>
  <c r="N37" i="5"/>
  <c r="K37" i="5"/>
  <c r="H37" i="5"/>
  <c r="E37" i="5"/>
  <c r="V36" i="5"/>
  <c r="U36" i="5"/>
  <c r="T36" i="5"/>
  <c r="Q36" i="5"/>
  <c r="N36" i="5"/>
  <c r="K36" i="5"/>
  <c r="H36" i="5"/>
  <c r="E36" i="5"/>
  <c r="V35" i="5"/>
  <c r="U35" i="5"/>
  <c r="T35" i="5"/>
  <c r="Q35" i="5"/>
  <c r="N35" i="5"/>
  <c r="K35" i="5"/>
  <c r="H35" i="5"/>
  <c r="E35" i="5"/>
  <c r="V34" i="5"/>
  <c r="U34" i="5"/>
  <c r="T34" i="5"/>
  <c r="Q34" i="5"/>
  <c r="N34" i="5"/>
  <c r="K34" i="5"/>
  <c r="H34" i="5"/>
  <c r="E34" i="5"/>
  <c r="V33" i="5"/>
  <c r="U33" i="5"/>
  <c r="T33" i="5"/>
  <c r="Q33" i="5"/>
  <c r="N33" i="5"/>
  <c r="K33" i="5"/>
  <c r="H33" i="5"/>
  <c r="E33" i="5"/>
  <c r="V32" i="5"/>
  <c r="U32" i="5"/>
  <c r="T32" i="5"/>
  <c r="Q32" i="5"/>
  <c r="N32" i="5"/>
  <c r="K32" i="5"/>
  <c r="H32" i="5"/>
  <c r="E32" i="5"/>
  <c r="V31" i="5"/>
  <c r="U31" i="5"/>
  <c r="T31" i="5"/>
  <c r="Q31" i="5"/>
  <c r="N31" i="5"/>
  <c r="K31" i="5"/>
  <c r="H31" i="5"/>
  <c r="E31" i="5"/>
  <c r="V30" i="5"/>
  <c r="U30" i="5"/>
  <c r="T30" i="5"/>
  <c r="Q30" i="5"/>
  <c r="N30" i="5"/>
  <c r="K30" i="5"/>
  <c r="H30" i="5"/>
  <c r="E30" i="5"/>
  <c r="V29" i="5"/>
  <c r="U29" i="5"/>
  <c r="T29" i="5"/>
  <c r="Q29" i="5"/>
  <c r="N29" i="5"/>
  <c r="K29" i="5"/>
  <c r="H29" i="5"/>
  <c r="E29" i="5"/>
  <c r="V28" i="5"/>
  <c r="U28" i="5"/>
  <c r="T28" i="5"/>
  <c r="Q28" i="5"/>
  <c r="N28" i="5"/>
  <c r="K28" i="5"/>
  <c r="H28" i="5"/>
  <c r="E28" i="5"/>
  <c r="V27" i="5"/>
  <c r="U27" i="5"/>
  <c r="T27" i="5"/>
  <c r="Q27" i="5"/>
  <c r="N27" i="5"/>
  <c r="K27" i="5"/>
  <c r="H27" i="5"/>
  <c r="E27" i="5"/>
  <c r="V26" i="5"/>
  <c r="V42" i="5" s="1"/>
  <c r="U26" i="5"/>
  <c r="U42" i="5" s="1"/>
  <c r="T26" i="5"/>
  <c r="T42" i="5" s="1"/>
  <c r="Q26" i="5"/>
  <c r="Q42" i="5" s="1"/>
  <c r="N26" i="5"/>
  <c r="N42" i="5" s="1"/>
  <c r="K26" i="5"/>
  <c r="K42" i="5" s="1"/>
  <c r="H26" i="5"/>
  <c r="H42" i="5" s="1"/>
  <c r="E26" i="5"/>
  <c r="X20" i="5"/>
  <c r="S20" i="5"/>
  <c r="R20" i="5"/>
  <c r="P20" i="5"/>
  <c r="O20" i="5"/>
  <c r="M20" i="5"/>
  <c r="L20" i="5"/>
  <c r="J20" i="5"/>
  <c r="I20" i="5"/>
  <c r="G20" i="5"/>
  <c r="F20" i="5"/>
  <c r="D20" i="5"/>
  <c r="C20" i="5"/>
  <c r="V19" i="5"/>
  <c r="U19" i="5"/>
  <c r="Y19" i="5" s="1"/>
  <c r="T19" i="5"/>
  <c r="Q19" i="5"/>
  <c r="N19" i="5"/>
  <c r="K19" i="5"/>
  <c r="H19" i="5"/>
  <c r="E19" i="5"/>
  <c r="V18" i="5"/>
  <c r="U18" i="5"/>
  <c r="Y18" i="5" s="1"/>
  <c r="T18" i="5"/>
  <c r="Q18" i="5"/>
  <c r="N18" i="5"/>
  <c r="K18" i="5"/>
  <c r="H18" i="5"/>
  <c r="E18" i="5"/>
  <c r="V17" i="5"/>
  <c r="U17" i="5"/>
  <c r="Y17" i="5" s="1"/>
  <c r="T17" i="5"/>
  <c r="Q17" i="5"/>
  <c r="N17" i="5"/>
  <c r="K17" i="5"/>
  <c r="H17" i="5"/>
  <c r="E17" i="5"/>
  <c r="V16" i="5"/>
  <c r="U16" i="5"/>
  <c r="Y16" i="5" s="1"/>
  <c r="T16" i="5"/>
  <c r="Q16" i="5"/>
  <c r="N16" i="5"/>
  <c r="K16" i="5"/>
  <c r="H16" i="5"/>
  <c r="E16" i="5"/>
  <c r="V15" i="5"/>
  <c r="U15" i="5"/>
  <c r="Y15" i="5" s="1"/>
  <c r="T15" i="5"/>
  <c r="Q15" i="5"/>
  <c r="N15" i="5"/>
  <c r="K15" i="5"/>
  <c r="H15" i="5"/>
  <c r="E15" i="5"/>
  <c r="V14" i="5"/>
  <c r="U14" i="5"/>
  <c r="Y14" i="5" s="1"/>
  <c r="T14" i="5"/>
  <c r="Q14" i="5"/>
  <c r="N14" i="5"/>
  <c r="K14" i="5"/>
  <c r="H14" i="5"/>
  <c r="E14" i="5"/>
  <c r="V13" i="5"/>
  <c r="U13" i="5"/>
  <c r="Y13" i="5" s="1"/>
  <c r="T13" i="5"/>
  <c r="Q13" i="5"/>
  <c r="N13" i="5"/>
  <c r="K13" i="5"/>
  <c r="H13" i="5"/>
  <c r="E13" i="5"/>
  <c r="Y12" i="5"/>
  <c r="V12" i="5"/>
  <c r="U12" i="5"/>
  <c r="T12" i="5"/>
  <c r="Q12" i="5"/>
  <c r="N12" i="5"/>
  <c r="K12" i="5"/>
  <c r="H12" i="5"/>
  <c r="E12" i="5"/>
  <c r="V11" i="5"/>
  <c r="U11" i="5"/>
  <c r="Y11" i="5" s="1"/>
  <c r="T11" i="5"/>
  <c r="Q11" i="5"/>
  <c r="N11" i="5"/>
  <c r="K11" i="5"/>
  <c r="H11" i="5"/>
  <c r="E11" i="5"/>
  <c r="V10" i="5"/>
  <c r="U10" i="5"/>
  <c r="Y10" i="5" s="1"/>
  <c r="T10" i="5"/>
  <c r="Q10" i="5"/>
  <c r="N10" i="5"/>
  <c r="K10" i="5"/>
  <c r="H10" i="5"/>
  <c r="E10" i="5"/>
  <c r="V9" i="5"/>
  <c r="U9" i="5"/>
  <c r="Y9" i="5" s="1"/>
  <c r="T9" i="5"/>
  <c r="Q9" i="5"/>
  <c r="N9" i="5"/>
  <c r="K9" i="5"/>
  <c r="H9" i="5"/>
  <c r="E9" i="5"/>
  <c r="V8" i="5"/>
  <c r="U8" i="5"/>
  <c r="Y8" i="5" s="1"/>
  <c r="T8" i="5"/>
  <c r="Q8" i="5"/>
  <c r="N8" i="5"/>
  <c r="K8" i="5"/>
  <c r="H8" i="5"/>
  <c r="E8" i="5"/>
  <c r="V7" i="5"/>
  <c r="U7" i="5"/>
  <c r="Y7" i="5" s="1"/>
  <c r="T7" i="5"/>
  <c r="Q7" i="5"/>
  <c r="N7" i="5"/>
  <c r="K7" i="5"/>
  <c r="H7" i="5"/>
  <c r="E7" i="5"/>
  <c r="Y6" i="5"/>
  <c r="V6" i="5"/>
  <c r="U6" i="5"/>
  <c r="T6" i="5"/>
  <c r="Q6" i="5"/>
  <c r="N6" i="5"/>
  <c r="K6" i="5"/>
  <c r="H6" i="5"/>
  <c r="E6" i="5"/>
  <c r="V5" i="5"/>
  <c r="U5" i="5"/>
  <c r="Y5" i="5" s="1"/>
  <c r="T5" i="5"/>
  <c r="Q5" i="5"/>
  <c r="N5" i="5"/>
  <c r="K5" i="5"/>
  <c r="H5" i="5"/>
  <c r="E5" i="5"/>
  <c r="Y4" i="5"/>
  <c r="V4" i="5"/>
  <c r="U4" i="5"/>
  <c r="T4" i="5"/>
  <c r="Q4" i="5"/>
  <c r="N4" i="5"/>
  <c r="K4" i="5"/>
  <c r="H4" i="5"/>
  <c r="E4" i="5"/>
  <c r="S42" i="3"/>
  <c r="R42" i="3"/>
  <c r="P42" i="3"/>
  <c r="O42" i="3"/>
  <c r="M42" i="3"/>
  <c r="L42" i="3"/>
  <c r="J42" i="3"/>
  <c r="I42" i="3"/>
  <c r="G42" i="3"/>
  <c r="F42" i="3"/>
  <c r="D42" i="3"/>
  <c r="C42" i="3"/>
  <c r="V41" i="3"/>
  <c r="U41" i="3"/>
  <c r="T41" i="3"/>
  <c r="Q41" i="3"/>
  <c r="N41" i="3"/>
  <c r="K41" i="3"/>
  <c r="H41" i="3"/>
  <c r="E41" i="3"/>
  <c r="V40" i="3"/>
  <c r="U40" i="3"/>
  <c r="T40" i="3"/>
  <c r="Q40" i="3"/>
  <c r="N40" i="3"/>
  <c r="K40" i="3"/>
  <c r="H40" i="3"/>
  <c r="E40" i="3"/>
  <c r="V39" i="3"/>
  <c r="U39" i="3"/>
  <c r="T39" i="3"/>
  <c r="Q39" i="3"/>
  <c r="N39" i="3"/>
  <c r="K39" i="3"/>
  <c r="H39" i="3"/>
  <c r="E39" i="3"/>
  <c r="V38" i="3"/>
  <c r="U38" i="3"/>
  <c r="T38" i="3"/>
  <c r="Q38" i="3"/>
  <c r="N38" i="3"/>
  <c r="K38" i="3"/>
  <c r="H38" i="3"/>
  <c r="E38" i="3"/>
  <c r="V37" i="3"/>
  <c r="U37" i="3"/>
  <c r="T37" i="3"/>
  <c r="Q37" i="3"/>
  <c r="N37" i="3"/>
  <c r="K37" i="3"/>
  <c r="H37" i="3"/>
  <c r="E37" i="3"/>
  <c r="V36" i="3"/>
  <c r="U36" i="3"/>
  <c r="T36" i="3"/>
  <c r="Q36" i="3"/>
  <c r="N36" i="3"/>
  <c r="K36" i="3"/>
  <c r="H36" i="3"/>
  <c r="E36" i="3"/>
  <c r="V35" i="3"/>
  <c r="U35" i="3"/>
  <c r="T35" i="3"/>
  <c r="Q35" i="3"/>
  <c r="N35" i="3"/>
  <c r="K35" i="3"/>
  <c r="H35" i="3"/>
  <c r="E35" i="3"/>
  <c r="V34" i="3"/>
  <c r="U34" i="3"/>
  <c r="T34" i="3"/>
  <c r="Q34" i="3"/>
  <c r="N34" i="3"/>
  <c r="K34" i="3"/>
  <c r="H34" i="3"/>
  <c r="E34" i="3"/>
  <c r="V33" i="3"/>
  <c r="U33" i="3"/>
  <c r="T33" i="3"/>
  <c r="Q33" i="3"/>
  <c r="N33" i="3"/>
  <c r="K33" i="3"/>
  <c r="H33" i="3"/>
  <c r="E33" i="3"/>
  <c r="V32" i="3"/>
  <c r="U32" i="3"/>
  <c r="T32" i="3"/>
  <c r="Q32" i="3"/>
  <c r="N32" i="3"/>
  <c r="K32" i="3"/>
  <c r="H32" i="3"/>
  <c r="E32" i="3"/>
  <c r="V31" i="3"/>
  <c r="U31" i="3"/>
  <c r="T31" i="3"/>
  <c r="Q31" i="3"/>
  <c r="N31" i="3"/>
  <c r="K31" i="3"/>
  <c r="H31" i="3"/>
  <c r="E31" i="3"/>
  <c r="V30" i="3"/>
  <c r="U30" i="3"/>
  <c r="T30" i="3"/>
  <c r="Q30" i="3"/>
  <c r="N30" i="3"/>
  <c r="K30" i="3"/>
  <c r="H30" i="3"/>
  <c r="E30" i="3"/>
  <c r="V29" i="3"/>
  <c r="U29" i="3"/>
  <c r="T29" i="3"/>
  <c r="Q29" i="3"/>
  <c r="N29" i="3"/>
  <c r="K29" i="3"/>
  <c r="H29" i="3"/>
  <c r="E29" i="3"/>
  <c r="V28" i="3"/>
  <c r="U28" i="3"/>
  <c r="T28" i="3"/>
  <c r="Q28" i="3"/>
  <c r="N28" i="3"/>
  <c r="K28" i="3"/>
  <c r="H28" i="3"/>
  <c r="E28" i="3"/>
  <c r="V27" i="3"/>
  <c r="U27" i="3"/>
  <c r="T27" i="3"/>
  <c r="Q27" i="3"/>
  <c r="N27" i="3"/>
  <c r="K27" i="3"/>
  <c r="H27" i="3"/>
  <c r="E27" i="3"/>
  <c r="V26" i="3"/>
  <c r="V42" i="3" s="1"/>
  <c r="U26" i="3"/>
  <c r="U42" i="3" s="1"/>
  <c r="T26" i="3"/>
  <c r="T42" i="3" s="1"/>
  <c r="Q26" i="3"/>
  <c r="Q42" i="3" s="1"/>
  <c r="N26" i="3"/>
  <c r="N42" i="3" s="1"/>
  <c r="K26" i="3"/>
  <c r="K42" i="3" s="1"/>
  <c r="H26" i="3"/>
  <c r="H42" i="3" s="1"/>
  <c r="E26" i="3"/>
  <c r="X20" i="3"/>
  <c r="S20" i="3"/>
  <c r="R20" i="3"/>
  <c r="P20" i="3"/>
  <c r="O20" i="3"/>
  <c r="M20" i="3"/>
  <c r="L20" i="3"/>
  <c r="J20" i="3"/>
  <c r="I20" i="3"/>
  <c r="G20" i="3"/>
  <c r="F20" i="3"/>
  <c r="D20" i="3"/>
  <c r="C20" i="3"/>
  <c r="V19" i="3"/>
  <c r="U19" i="3"/>
  <c r="Y19" i="3" s="1"/>
  <c r="T19" i="3"/>
  <c r="Q19" i="3"/>
  <c r="N19" i="3"/>
  <c r="K19" i="3"/>
  <c r="H19" i="3"/>
  <c r="E19" i="3"/>
  <c r="V18" i="3"/>
  <c r="U18" i="3"/>
  <c r="Y18" i="3" s="1"/>
  <c r="T18" i="3"/>
  <c r="Q18" i="3"/>
  <c r="N18" i="3"/>
  <c r="K18" i="3"/>
  <c r="H18" i="3"/>
  <c r="E18" i="3"/>
  <c r="V17" i="3"/>
  <c r="U17" i="3"/>
  <c r="Y17" i="3" s="1"/>
  <c r="T17" i="3"/>
  <c r="Q17" i="3"/>
  <c r="N17" i="3"/>
  <c r="K17" i="3"/>
  <c r="H17" i="3"/>
  <c r="E17" i="3"/>
  <c r="V16" i="3"/>
  <c r="U16" i="3"/>
  <c r="Y16" i="3" s="1"/>
  <c r="T16" i="3"/>
  <c r="Q16" i="3"/>
  <c r="N16" i="3"/>
  <c r="K16" i="3"/>
  <c r="H16" i="3"/>
  <c r="E16" i="3"/>
  <c r="V15" i="3"/>
  <c r="U15" i="3"/>
  <c r="Y15" i="3" s="1"/>
  <c r="T15" i="3"/>
  <c r="Q15" i="3"/>
  <c r="N15" i="3"/>
  <c r="K15" i="3"/>
  <c r="H15" i="3"/>
  <c r="E15" i="3"/>
  <c r="V14" i="3"/>
  <c r="U14" i="3"/>
  <c r="Y14" i="3" s="1"/>
  <c r="T14" i="3"/>
  <c r="Q14" i="3"/>
  <c r="N14" i="3"/>
  <c r="K14" i="3"/>
  <c r="H14" i="3"/>
  <c r="E14" i="3"/>
  <c r="V13" i="3"/>
  <c r="U13" i="3"/>
  <c r="Y13" i="3" s="1"/>
  <c r="T13" i="3"/>
  <c r="Q13" i="3"/>
  <c r="N13" i="3"/>
  <c r="K13" i="3"/>
  <c r="H13" i="3"/>
  <c r="E13" i="3"/>
  <c r="V12" i="3"/>
  <c r="U12" i="3"/>
  <c r="Y12" i="3" s="1"/>
  <c r="T12" i="3"/>
  <c r="Q12" i="3"/>
  <c r="N12" i="3"/>
  <c r="K12" i="3"/>
  <c r="H12" i="3"/>
  <c r="E12" i="3"/>
  <c r="V11" i="3"/>
  <c r="U11" i="3"/>
  <c r="Y11" i="3" s="1"/>
  <c r="T11" i="3"/>
  <c r="Q11" i="3"/>
  <c r="N11" i="3"/>
  <c r="K11" i="3"/>
  <c r="H11" i="3"/>
  <c r="E11" i="3"/>
  <c r="V10" i="3"/>
  <c r="U10" i="3"/>
  <c r="Y10" i="3" s="1"/>
  <c r="T10" i="3"/>
  <c r="Q10" i="3"/>
  <c r="N10" i="3"/>
  <c r="K10" i="3"/>
  <c r="H10" i="3"/>
  <c r="E10" i="3"/>
  <c r="V9" i="3"/>
  <c r="U9" i="3"/>
  <c r="Y9" i="3" s="1"/>
  <c r="T9" i="3"/>
  <c r="Q9" i="3"/>
  <c r="N9" i="3"/>
  <c r="K9" i="3"/>
  <c r="H9" i="3"/>
  <c r="E9" i="3"/>
  <c r="V8" i="3"/>
  <c r="U8" i="3"/>
  <c r="Y8" i="3" s="1"/>
  <c r="T8" i="3"/>
  <c r="Q8" i="3"/>
  <c r="N8" i="3"/>
  <c r="K8" i="3"/>
  <c r="H8" i="3"/>
  <c r="E8" i="3"/>
  <c r="V7" i="3"/>
  <c r="U7" i="3"/>
  <c r="Y7" i="3" s="1"/>
  <c r="T7" i="3"/>
  <c r="Q7" i="3"/>
  <c r="N7" i="3"/>
  <c r="K7" i="3"/>
  <c r="H7" i="3"/>
  <c r="E7" i="3"/>
  <c r="V6" i="3"/>
  <c r="U6" i="3"/>
  <c r="Y6" i="3" s="1"/>
  <c r="T6" i="3"/>
  <c r="Q6" i="3"/>
  <c r="N6" i="3"/>
  <c r="K6" i="3"/>
  <c r="H6" i="3"/>
  <c r="E6" i="3"/>
  <c r="V5" i="3"/>
  <c r="U5" i="3"/>
  <c r="Y5" i="3" s="1"/>
  <c r="T5" i="3"/>
  <c r="Q5" i="3"/>
  <c r="N5" i="3"/>
  <c r="K5" i="3"/>
  <c r="H5" i="3"/>
  <c r="E5" i="3"/>
  <c r="V4" i="3"/>
  <c r="V20" i="3" s="1"/>
  <c r="U4" i="3"/>
  <c r="U20" i="3" s="1"/>
  <c r="T4" i="3"/>
  <c r="T20" i="3" s="1"/>
  <c r="Q4" i="3"/>
  <c r="Q20" i="3" s="1"/>
  <c r="N4" i="3"/>
  <c r="N20" i="3" s="1"/>
  <c r="K4" i="3"/>
  <c r="H4" i="3"/>
  <c r="H20" i="3" s="1"/>
  <c r="E4" i="3"/>
  <c r="E20" i="3" s="1"/>
  <c r="S42" i="2"/>
  <c r="R42" i="2"/>
  <c r="P42" i="2"/>
  <c r="O42" i="2"/>
  <c r="M42" i="2"/>
  <c r="L42" i="2"/>
  <c r="J42" i="2"/>
  <c r="I42" i="2"/>
  <c r="G42" i="2"/>
  <c r="F42" i="2"/>
  <c r="D42" i="2"/>
  <c r="C42" i="2"/>
  <c r="V41" i="2"/>
  <c r="U41" i="2"/>
  <c r="T41" i="2"/>
  <c r="Q41" i="2"/>
  <c r="N41" i="2"/>
  <c r="K41" i="2"/>
  <c r="H41" i="2"/>
  <c r="E41" i="2"/>
  <c r="V40" i="2"/>
  <c r="U40" i="2"/>
  <c r="T40" i="2"/>
  <c r="Q40" i="2"/>
  <c r="N40" i="2"/>
  <c r="K40" i="2"/>
  <c r="H40" i="2"/>
  <c r="E40" i="2"/>
  <c r="V39" i="2"/>
  <c r="U39" i="2"/>
  <c r="T39" i="2"/>
  <c r="Q39" i="2"/>
  <c r="N39" i="2"/>
  <c r="K39" i="2"/>
  <c r="H39" i="2"/>
  <c r="E39" i="2"/>
  <c r="V38" i="2"/>
  <c r="U38" i="2"/>
  <c r="T38" i="2"/>
  <c r="Q38" i="2"/>
  <c r="N38" i="2"/>
  <c r="K38" i="2"/>
  <c r="H38" i="2"/>
  <c r="E38" i="2"/>
  <c r="V37" i="2"/>
  <c r="U37" i="2"/>
  <c r="T37" i="2"/>
  <c r="Q37" i="2"/>
  <c r="N37" i="2"/>
  <c r="K37" i="2"/>
  <c r="H37" i="2"/>
  <c r="E37" i="2"/>
  <c r="V36" i="2"/>
  <c r="U36" i="2"/>
  <c r="T36" i="2"/>
  <c r="Q36" i="2"/>
  <c r="N36" i="2"/>
  <c r="K36" i="2"/>
  <c r="H36" i="2"/>
  <c r="E36" i="2"/>
  <c r="V35" i="2"/>
  <c r="U35" i="2"/>
  <c r="T35" i="2"/>
  <c r="Q35" i="2"/>
  <c r="N35" i="2"/>
  <c r="K35" i="2"/>
  <c r="H35" i="2"/>
  <c r="E35" i="2"/>
  <c r="V34" i="2"/>
  <c r="U34" i="2"/>
  <c r="T34" i="2"/>
  <c r="Q34" i="2"/>
  <c r="N34" i="2"/>
  <c r="K34" i="2"/>
  <c r="H34" i="2"/>
  <c r="E34" i="2"/>
  <c r="V33" i="2"/>
  <c r="U33" i="2"/>
  <c r="T33" i="2"/>
  <c r="Q33" i="2"/>
  <c r="N33" i="2"/>
  <c r="K33" i="2"/>
  <c r="H33" i="2"/>
  <c r="E33" i="2"/>
  <c r="V32" i="2"/>
  <c r="U32" i="2"/>
  <c r="T32" i="2"/>
  <c r="Q32" i="2"/>
  <c r="N32" i="2"/>
  <c r="K32" i="2"/>
  <c r="H32" i="2"/>
  <c r="E32" i="2"/>
  <c r="V31" i="2"/>
  <c r="U31" i="2"/>
  <c r="T31" i="2"/>
  <c r="Q31" i="2"/>
  <c r="N31" i="2"/>
  <c r="K31" i="2"/>
  <c r="H31" i="2"/>
  <c r="E31" i="2"/>
  <c r="V30" i="2"/>
  <c r="U30" i="2"/>
  <c r="T30" i="2"/>
  <c r="Q30" i="2"/>
  <c r="N30" i="2"/>
  <c r="K30" i="2"/>
  <c r="H30" i="2"/>
  <c r="E30" i="2"/>
  <c r="V29" i="2"/>
  <c r="U29" i="2"/>
  <c r="T29" i="2"/>
  <c r="Q29" i="2"/>
  <c r="N29" i="2"/>
  <c r="K29" i="2"/>
  <c r="H29" i="2"/>
  <c r="E29" i="2"/>
  <c r="V28" i="2"/>
  <c r="U28" i="2"/>
  <c r="T28" i="2"/>
  <c r="Q28" i="2"/>
  <c r="N28" i="2"/>
  <c r="K28" i="2"/>
  <c r="H28" i="2"/>
  <c r="E28" i="2"/>
  <c r="V27" i="2"/>
  <c r="U27" i="2"/>
  <c r="T27" i="2"/>
  <c r="Q27" i="2"/>
  <c r="N27" i="2"/>
  <c r="K27" i="2"/>
  <c r="H27" i="2"/>
  <c r="E27" i="2"/>
  <c r="V26" i="2"/>
  <c r="V42" i="2" s="1"/>
  <c r="U26" i="2"/>
  <c r="T26" i="2"/>
  <c r="T42" i="2" s="1"/>
  <c r="Q26" i="2"/>
  <c r="Q42" i="2" s="1"/>
  <c r="N26" i="2"/>
  <c r="N42" i="2" s="1"/>
  <c r="K26" i="2"/>
  <c r="H26" i="2"/>
  <c r="H42" i="2" s="1"/>
  <c r="E26" i="2"/>
  <c r="X20" i="2"/>
  <c r="S20" i="2"/>
  <c r="R20" i="2"/>
  <c r="P20" i="2"/>
  <c r="O20" i="2"/>
  <c r="M20" i="2"/>
  <c r="L20" i="2"/>
  <c r="J20" i="2"/>
  <c r="I20" i="2"/>
  <c r="G20" i="2"/>
  <c r="F20" i="2"/>
  <c r="D20" i="2"/>
  <c r="C20" i="2"/>
  <c r="V19" i="2"/>
  <c r="U19" i="2"/>
  <c r="Y19" i="2" s="1"/>
  <c r="T19" i="2"/>
  <c r="Q19" i="2"/>
  <c r="N19" i="2"/>
  <c r="K19" i="2"/>
  <c r="H19" i="2"/>
  <c r="E19" i="2"/>
  <c r="V18" i="2"/>
  <c r="U18" i="2"/>
  <c r="Y18" i="2" s="1"/>
  <c r="T18" i="2"/>
  <c r="Q18" i="2"/>
  <c r="N18" i="2"/>
  <c r="K18" i="2"/>
  <c r="H18" i="2"/>
  <c r="E18" i="2"/>
  <c r="V17" i="2"/>
  <c r="U17" i="2"/>
  <c r="Y17" i="2" s="1"/>
  <c r="T17" i="2"/>
  <c r="Q17" i="2"/>
  <c r="N17" i="2"/>
  <c r="K17" i="2"/>
  <c r="H17" i="2"/>
  <c r="E17" i="2"/>
  <c r="V16" i="2"/>
  <c r="U16" i="2"/>
  <c r="Y16" i="2" s="1"/>
  <c r="T16" i="2"/>
  <c r="Q16" i="2"/>
  <c r="N16" i="2"/>
  <c r="K16" i="2"/>
  <c r="H16" i="2"/>
  <c r="E16" i="2"/>
  <c r="V15" i="2"/>
  <c r="U15" i="2"/>
  <c r="Y15" i="2" s="1"/>
  <c r="T15" i="2"/>
  <c r="Q15" i="2"/>
  <c r="N15" i="2"/>
  <c r="K15" i="2"/>
  <c r="H15" i="2"/>
  <c r="E15" i="2"/>
  <c r="V14" i="2"/>
  <c r="U14" i="2"/>
  <c r="Y14" i="2" s="1"/>
  <c r="T14" i="2"/>
  <c r="Q14" i="2"/>
  <c r="N14" i="2"/>
  <c r="K14" i="2"/>
  <c r="H14" i="2"/>
  <c r="E14" i="2"/>
  <c r="V13" i="2"/>
  <c r="U13" i="2"/>
  <c r="Y13" i="2" s="1"/>
  <c r="T13" i="2"/>
  <c r="Q13" i="2"/>
  <c r="N13" i="2"/>
  <c r="K13" i="2"/>
  <c r="H13" i="2"/>
  <c r="E13" i="2"/>
  <c r="V12" i="2"/>
  <c r="U12" i="2"/>
  <c r="Y12" i="2" s="1"/>
  <c r="T12" i="2"/>
  <c r="Q12" i="2"/>
  <c r="N12" i="2"/>
  <c r="K12" i="2"/>
  <c r="H12" i="2"/>
  <c r="E12" i="2"/>
  <c r="V11" i="2"/>
  <c r="U11" i="2"/>
  <c r="Y11" i="2" s="1"/>
  <c r="T11" i="2"/>
  <c r="Q11" i="2"/>
  <c r="N11" i="2"/>
  <c r="K11" i="2"/>
  <c r="H11" i="2"/>
  <c r="E11" i="2"/>
  <c r="V10" i="2"/>
  <c r="U10" i="2"/>
  <c r="Y10" i="2" s="1"/>
  <c r="T10" i="2"/>
  <c r="Q10" i="2"/>
  <c r="N10" i="2"/>
  <c r="K10" i="2"/>
  <c r="H10" i="2"/>
  <c r="E10" i="2"/>
  <c r="V9" i="2"/>
  <c r="U9" i="2"/>
  <c r="Y9" i="2" s="1"/>
  <c r="T9" i="2"/>
  <c r="Q9" i="2"/>
  <c r="N9" i="2"/>
  <c r="K9" i="2"/>
  <c r="H9" i="2"/>
  <c r="E9" i="2"/>
  <c r="V8" i="2"/>
  <c r="U8" i="2"/>
  <c r="Y8" i="2" s="1"/>
  <c r="T8" i="2"/>
  <c r="Q8" i="2"/>
  <c r="N8" i="2"/>
  <c r="K8" i="2"/>
  <c r="H8" i="2"/>
  <c r="E8" i="2"/>
  <c r="V7" i="2"/>
  <c r="U7" i="2"/>
  <c r="Y7" i="2" s="1"/>
  <c r="T7" i="2"/>
  <c r="Q7" i="2"/>
  <c r="N7" i="2"/>
  <c r="K7" i="2"/>
  <c r="H7" i="2"/>
  <c r="E7" i="2"/>
  <c r="V6" i="2"/>
  <c r="U6" i="2"/>
  <c r="Y6" i="2" s="1"/>
  <c r="T6" i="2"/>
  <c r="Q6" i="2"/>
  <c r="N6" i="2"/>
  <c r="K6" i="2"/>
  <c r="H6" i="2"/>
  <c r="E6" i="2"/>
  <c r="V5" i="2"/>
  <c r="U5" i="2"/>
  <c r="Y5" i="2" s="1"/>
  <c r="T5" i="2"/>
  <c r="Q5" i="2"/>
  <c r="N5" i="2"/>
  <c r="K5" i="2"/>
  <c r="H5" i="2"/>
  <c r="E5" i="2"/>
  <c r="V4" i="2"/>
  <c r="V20" i="2" s="1"/>
  <c r="U4" i="2"/>
  <c r="U20" i="2" s="1"/>
  <c r="T4" i="2"/>
  <c r="T20" i="2" s="1"/>
  <c r="Q4" i="2"/>
  <c r="Q20" i="2" s="1"/>
  <c r="N4" i="2"/>
  <c r="N20" i="2" s="1"/>
  <c r="K4" i="2"/>
  <c r="H4" i="2"/>
  <c r="H20" i="2" s="1"/>
  <c r="E4" i="2"/>
  <c r="E20" i="2" s="1"/>
  <c r="S42" i="1"/>
  <c r="R42" i="1"/>
  <c r="P42" i="1"/>
  <c r="O42" i="1"/>
  <c r="M42" i="1"/>
  <c r="L42" i="1"/>
  <c r="J42" i="1"/>
  <c r="I42" i="1"/>
  <c r="G42" i="1"/>
  <c r="F42" i="1"/>
  <c r="D42" i="1"/>
  <c r="C42" i="1"/>
  <c r="V41" i="1"/>
  <c r="U41" i="1"/>
  <c r="T41" i="1"/>
  <c r="Q41" i="1"/>
  <c r="N41" i="1"/>
  <c r="K41" i="1"/>
  <c r="H41" i="1"/>
  <c r="E41" i="1"/>
  <c r="W41" i="1" s="1"/>
  <c r="V40" i="1"/>
  <c r="U40" i="1"/>
  <c r="T40" i="1"/>
  <c r="Q40" i="1"/>
  <c r="N40" i="1"/>
  <c r="K40" i="1"/>
  <c r="H40" i="1"/>
  <c r="E40" i="1"/>
  <c r="W40" i="1" s="1"/>
  <c r="V39" i="1"/>
  <c r="U39" i="1"/>
  <c r="T39" i="1"/>
  <c r="Q39" i="1"/>
  <c r="N39" i="1"/>
  <c r="K39" i="1"/>
  <c r="H39" i="1"/>
  <c r="E39" i="1"/>
  <c r="W39" i="1" s="1"/>
  <c r="V38" i="1"/>
  <c r="U38" i="1"/>
  <c r="T38" i="1"/>
  <c r="Q38" i="1"/>
  <c r="N38" i="1"/>
  <c r="K38" i="1"/>
  <c r="H38" i="1"/>
  <c r="E38" i="1"/>
  <c r="W38" i="1" s="1"/>
  <c r="V37" i="1"/>
  <c r="U37" i="1"/>
  <c r="T37" i="1"/>
  <c r="Q37" i="1"/>
  <c r="N37" i="1"/>
  <c r="K37" i="1"/>
  <c r="H37" i="1"/>
  <c r="E37" i="1"/>
  <c r="W37" i="1" s="1"/>
  <c r="V36" i="1"/>
  <c r="U36" i="1"/>
  <c r="T36" i="1"/>
  <c r="Q36" i="1"/>
  <c r="N36" i="1"/>
  <c r="K36" i="1"/>
  <c r="H36" i="1"/>
  <c r="E36" i="1"/>
  <c r="W36" i="1" s="1"/>
  <c r="V35" i="1"/>
  <c r="U35" i="1"/>
  <c r="T35" i="1"/>
  <c r="Q35" i="1"/>
  <c r="N35" i="1"/>
  <c r="K35" i="1"/>
  <c r="H35" i="1"/>
  <c r="E35" i="1"/>
  <c r="W35" i="1" s="1"/>
  <c r="V34" i="1"/>
  <c r="U34" i="1"/>
  <c r="T34" i="1"/>
  <c r="Q34" i="1"/>
  <c r="N34" i="1"/>
  <c r="K34" i="1"/>
  <c r="H34" i="1"/>
  <c r="E34" i="1"/>
  <c r="W34" i="1" s="1"/>
  <c r="V33" i="1"/>
  <c r="U33" i="1"/>
  <c r="T33" i="1"/>
  <c r="Q33" i="1"/>
  <c r="N33" i="1"/>
  <c r="K33" i="1"/>
  <c r="H33" i="1"/>
  <c r="E33" i="1"/>
  <c r="W33" i="1" s="1"/>
  <c r="V32" i="1"/>
  <c r="U32" i="1"/>
  <c r="T32" i="1"/>
  <c r="Q32" i="1"/>
  <c r="N32" i="1"/>
  <c r="K32" i="1"/>
  <c r="H32" i="1"/>
  <c r="E32" i="1"/>
  <c r="W32" i="1" s="1"/>
  <c r="V31" i="1"/>
  <c r="U31" i="1"/>
  <c r="T31" i="1"/>
  <c r="Q31" i="1"/>
  <c r="N31" i="1"/>
  <c r="K31" i="1"/>
  <c r="H31" i="1"/>
  <c r="E31" i="1"/>
  <c r="W31" i="1" s="1"/>
  <c r="V30" i="1"/>
  <c r="U30" i="1"/>
  <c r="T30" i="1"/>
  <c r="Q30" i="1"/>
  <c r="N30" i="1"/>
  <c r="K30" i="1"/>
  <c r="H30" i="1"/>
  <c r="E30" i="1"/>
  <c r="W30" i="1" s="1"/>
  <c r="V29" i="1"/>
  <c r="U29" i="1"/>
  <c r="T29" i="1"/>
  <c r="Q29" i="1"/>
  <c r="N29" i="1"/>
  <c r="K29" i="1"/>
  <c r="H29" i="1"/>
  <c r="E29" i="1"/>
  <c r="W29" i="1" s="1"/>
  <c r="V28" i="1"/>
  <c r="U28" i="1"/>
  <c r="T28" i="1"/>
  <c r="Q28" i="1"/>
  <c r="N28" i="1"/>
  <c r="K28" i="1"/>
  <c r="H28" i="1"/>
  <c r="E28" i="1"/>
  <c r="W28" i="1" s="1"/>
  <c r="V27" i="1"/>
  <c r="U27" i="1"/>
  <c r="T27" i="1"/>
  <c r="Q27" i="1"/>
  <c r="N27" i="1"/>
  <c r="K27" i="1"/>
  <c r="H27" i="1"/>
  <c r="E27" i="1"/>
  <c r="W27" i="1" s="1"/>
  <c r="V26" i="1"/>
  <c r="V42" i="1" s="1"/>
  <c r="U26" i="1"/>
  <c r="U42" i="1" s="1"/>
  <c r="T26" i="1"/>
  <c r="T42" i="1" s="1"/>
  <c r="Q26" i="1"/>
  <c r="Q42" i="1" s="1"/>
  <c r="N26" i="1"/>
  <c r="N42" i="1" s="1"/>
  <c r="K26" i="1"/>
  <c r="H26" i="1"/>
  <c r="H42" i="1" s="1"/>
  <c r="E26" i="1"/>
  <c r="W26" i="1" s="1"/>
  <c r="W42" i="1" s="1"/>
  <c r="X20" i="1"/>
  <c r="S20" i="1"/>
  <c r="R20" i="1"/>
  <c r="P20" i="1"/>
  <c r="O20" i="1"/>
  <c r="M20" i="1"/>
  <c r="L20" i="1"/>
  <c r="J20" i="1"/>
  <c r="I20" i="1"/>
  <c r="G20" i="1"/>
  <c r="F20" i="1"/>
  <c r="D20" i="1"/>
  <c r="C20" i="1"/>
  <c r="V19" i="1"/>
  <c r="U19" i="1"/>
  <c r="Y19" i="1" s="1"/>
  <c r="T19" i="1"/>
  <c r="Q19" i="1"/>
  <c r="N19" i="1"/>
  <c r="K19" i="1"/>
  <c r="H19" i="1"/>
  <c r="E19" i="1"/>
  <c r="V18" i="1"/>
  <c r="U18" i="1"/>
  <c r="Y18" i="1" s="1"/>
  <c r="T18" i="1"/>
  <c r="Q18" i="1"/>
  <c r="N18" i="1"/>
  <c r="K18" i="1"/>
  <c r="H18" i="1"/>
  <c r="E18" i="1"/>
  <c r="V17" i="1"/>
  <c r="U17" i="1"/>
  <c r="Y17" i="1" s="1"/>
  <c r="T17" i="1"/>
  <c r="Q17" i="1"/>
  <c r="N17" i="1"/>
  <c r="K17" i="1"/>
  <c r="H17" i="1"/>
  <c r="E17" i="1"/>
  <c r="V16" i="1"/>
  <c r="U16" i="1"/>
  <c r="Y16" i="1" s="1"/>
  <c r="T16" i="1"/>
  <c r="Q16" i="1"/>
  <c r="N16" i="1"/>
  <c r="K16" i="1"/>
  <c r="H16" i="1"/>
  <c r="E16" i="1"/>
  <c r="Y15" i="1"/>
  <c r="V15" i="1"/>
  <c r="U15" i="1"/>
  <c r="T15" i="1"/>
  <c r="Q15" i="1"/>
  <c r="N15" i="1"/>
  <c r="K15" i="1"/>
  <c r="H15" i="1"/>
  <c r="E15" i="1"/>
  <c r="V14" i="1"/>
  <c r="U14" i="1"/>
  <c r="Y14" i="1" s="1"/>
  <c r="T14" i="1"/>
  <c r="Q14" i="1"/>
  <c r="N14" i="1"/>
  <c r="K14" i="1"/>
  <c r="H14" i="1"/>
  <c r="E14" i="1"/>
  <c r="W14" i="1" s="1"/>
  <c r="V13" i="1"/>
  <c r="U13" i="1"/>
  <c r="Y13" i="1" s="1"/>
  <c r="T13" i="1"/>
  <c r="Q13" i="1"/>
  <c r="N13" i="1"/>
  <c r="K13" i="1"/>
  <c r="H13" i="1"/>
  <c r="E13" i="1"/>
  <c r="V12" i="1"/>
  <c r="U12" i="1"/>
  <c r="Y12" i="1" s="1"/>
  <c r="T12" i="1"/>
  <c r="Q12" i="1"/>
  <c r="N12" i="1"/>
  <c r="K12" i="1"/>
  <c r="H12" i="1"/>
  <c r="E12" i="1"/>
  <c r="V11" i="1"/>
  <c r="U11" i="1"/>
  <c r="Y11" i="1" s="1"/>
  <c r="T11" i="1"/>
  <c r="Q11" i="1"/>
  <c r="N11" i="1"/>
  <c r="K11" i="1"/>
  <c r="H11" i="1"/>
  <c r="E11" i="1"/>
  <c r="V10" i="1"/>
  <c r="U10" i="1"/>
  <c r="Y10" i="1" s="1"/>
  <c r="T10" i="1"/>
  <c r="Q10" i="1"/>
  <c r="N10" i="1"/>
  <c r="K10" i="1"/>
  <c r="H10" i="1"/>
  <c r="E10" i="1"/>
  <c r="Y9" i="1"/>
  <c r="V9" i="1"/>
  <c r="U9" i="1"/>
  <c r="T9" i="1"/>
  <c r="Q9" i="1"/>
  <c r="N9" i="1"/>
  <c r="K9" i="1"/>
  <c r="H9" i="1"/>
  <c r="E9" i="1"/>
  <c r="V8" i="1"/>
  <c r="U8" i="1"/>
  <c r="Y8" i="1" s="1"/>
  <c r="T8" i="1"/>
  <c r="Q8" i="1"/>
  <c r="N8" i="1"/>
  <c r="K8" i="1"/>
  <c r="H8" i="1"/>
  <c r="E8" i="1"/>
  <c r="Y7" i="1"/>
  <c r="V7" i="1"/>
  <c r="U7" i="1"/>
  <c r="T7" i="1"/>
  <c r="Q7" i="1"/>
  <c r="N7" i="1"/>
  <c r="K7" i="1"/>
  <c r="H7" i="1"/>
  <c r="E7" i="1"/>
  <c r="W7" i="1" s="1"/>
  <c r="V6" i="1"/>
  <c r="U6" i="1"/>
  <c r="Y6" i="1" s="1"/>
  <c r="T6" i="1"/>
  <c r="Q6" i="1"/>
  <c r="N6" i="1"/>
  <c r="K6" i="1"/>
  <c r="H6" i="1"/>
  <c r="E6" i="1"/>
  <c r="V5" i="1"/>
  <c r="U5" i="1"/>
  <c r="Y5" i="1" s="1"/>
  <c r="T5" i="1"/>
  <c r="Q5" i="1"/>
  <c r="N5" i="1"/>
  <c r="K5" i="1"/>
  <c r="H5" i="1"/>
  <c r="E5" i="1"/>
  <c r="V4" i="1"/>
  <c r="U4" i="1"/>
  <c r="T4" i="1"/>
  <c r="T20" i="1" s="1"/>
  <c r="Q4" i="1"/>
  <c r="N4" i="1"/>
  <c r="K4" i="1"/>
  <c r="H4" i="1"/>
  <c r="H20" i="1" s="1"/>
  <c r="E4" i="1"/>
  <c r="W11" i="5" l="1"/>
  <c r="W12" i="5"/>
  <c r="E20" i="5"/>
  <c r="Q20" i="5"/>
  <c r="W19" i="5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31" i="2"/>
  <c r="H20" i="5"/>
  <c r="T20" i="5"/>
  <c r="W5" i="5"/>
  <c r="W6" i="5"/>
  <c r="W13" i="5"/>
  <c r="W14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U20" i="5"/>
  <c r="Y20" i="5" s="1"/>
  <c r="W7" i="5"/>
  <c r="W8" i="5"/>
  <c r="W15" i="5"/>
  <c r="W16" i="5"/>
  <c r="N20" i="5"/>
  <c r="V20" i="5"/>
  <c r="K20" i="5"/>
  <c r="W9" i="5"/>
  <c r="W10" i="5"/>
  <c r="W17" i="5"/>
  <c r="W18" i="5"/>
  <c r="K20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26" i="2"/>
  <c r="W27" i="2"/>
  <c r="W28" i="2"/>
  <c r="W29" i="2"/>
  <c r="W30" i="2"/>
  <c r="Y20" i="2"/>
  <c r="K20" i="2"/>
  <c r="W32" i="2"/>
  <c r="W33" i="2"/>
  <c r="W34" i="2"/>
  <c r="W35" i="2"/>
  <c r="W36" i="2"/>
  <c r="W37" i="2"/>
  <c r="W38" i="2"/>
  <c r="W39" i="2"/>
  <c r="W40" i="2"/>
  <c r="W41" i="2"/>
  <c r="K42" i="2"/>
  <c r="U42" i="2"/>
  <c r="W15" i="1"/>
  <c r="W8" i="1"/>
  <c r="W9" i="1"/>
  <c r="W16" i="1"/>
  <c r="W17" i="1"/>
  <c r="W6" i="1"/>
  <c r="U20" i="1"/>
  <c r="Y20" i="1" s="1"/>
  <c r="N20" i="1"/>
  <c r="V20" i="1"/>
  <c r="W10" i="1"/>
  <c r="W11" i="1"/>
  <c r="W18" i="1"/>
  <c r="W19" i="1"/>
  <c r="K42" i="1"/>
  <c r="K20" i="1"/>
  <c r="E20" i="1"/>
  <c r="Q20" i="1"/>
  <c r="W5" i="1"/>
  <c r="W12" i="1"/>
  <c r="W13" i="1"/>
  <c r="E42" i="5"/>
  <c r="W4" i="5"/>
  <c r="Y20" i="3"/>
  <c r="W4" i="3"/>
  <c r="Y4" i="3"/>
  <c r="E42" i="3"/>
  <c r="W4" i="2"/>
  <c r="Y4" i="2"/>
  <c r="E42" i="2"/>
  <c r="W4" i="1"/>
  <c r="Y4" i="1"/>
  <c r="E42" i="1"/>
  <c r="W20" i="5" l="1"/>
  <c r="W42" i="2"/>
  <c r="W20" i="2"/>
  <c r="W42" i="5"/>
  <c r="W42" i="3"/>
  <c r="W20" i="3"/>
  <c r="W20" i="1"/>
</calcChain>
</file>

<file path=xl/sharedStrings.xml><?xml version="1.0" encoding="utf-8"?>
<sst xmlns="http://schemas.openxmlformats.org/spreadsheetml/2006/main" count="470" uniqueCount="39">
  <si>
    <t>CAMBRIDGE COMPLETIONS (2018 UPDATE) Sqm</t>
  </si>
  <si>
    <t>B1 (Unspecifed)</t>
  </si>
  <si>
    <t>B1a</t>
  </si>
  <si>
    <t>B1b</t>
  </si>
  <si>
    <t>B1c</t>
  </si>
  <si>
    <t>B2</t>
  </si>
  <si>
    <t>B8</t>
  </si>
  <si>
    <t>B1 - B8</t>
  </si>
  <si>
    <t>Gains</t>
  </si>
  <si>
    <t>Losses</t>
  </si>
  <si>
    <t>Net</t>
  </si>
  <si>
    <t>Additional employment floorspace on PDL (Gross)</t>
  </si>
  <si>
    <t>Percentage on PDL</t>
  </si>
  <si>
    <t>01/04/2002 - 31/03/2003</t>
  </si>
  <si>
    <t>01/04/2003 - 31/03/2004</t>
  </si>
  <si>
    <t>01/04/2004 - 31/03/2005</t>
  </si>
  <si>
    <t>01/04/2005 - 31/03/2006</t>
  </si>
  <si>
    <t>01/04/2006 - 31/03/2007</t>
  </si>
  <si>
    <t>01/04/2007 - 31/03/2008</t>
  </si>
  <si>
    <t>01/04/2008 - 31/03/2009</t>
  </si>
  <si>
    <t>01/04/2009 - 31/03/2010</t>
  </si>
  <si>
    <t>01/04/2010 - 31/03/2011</t>
  </si>
  <si>
    <t>01/04/2011 - 31/03/2012</t>
  </si>
  <si>
    <t>01/04/2012 - 31/03/2013</t>
  </si>
  <si>
    <t>01/04/2013 - 31/03/2014</t>
  </si>
  <si>
    <t>01/04/2014 - 31/03/2015</t>
  </si>
  <si>
    <t>01/04/2015 - 31/03/2016</t>
  </si>
  <si>
    <t>01/04/2016 - 31/03/2017</t>
  </si>
  <si>
    <t>01/04/2017 - 31/03/2018</t>
  </si>
  <si>
    <t>TOTAL</t>
  </si>
  <si>
    <t>CAMBRIDGE COMPLETIONS (2018 UPDATE) Ha</t>
  </si>
  <si>
    <t>EAST CAMBRIDGESHIRE COMPLETIONS (2018 UPDATE) Sqm</t>
  </si>
  <si>
    <t>EAST CAMBRIDGESHIRE COMPLETIONS (2018 UPDATE) Ha</t>
  </si>
  <si>
    <t>FENLAND COMPLETIONS (2018 UPDATE) Sqm</t>
  </si>
  <si>
    <t>FENLAND COMPLETIONS (2018 UPDATE) Ha</t>
  </si>
  <si>
    <t>HUNTINGDONSHIRE COMPLETIONS (2018 UPDATE) Sqm</t>
  </si>
  <si>
    <t>HUNTINGDONSHIRE COMPLETIONS (2018 UPDATE) Ha</t>
  </si>
  <si>
    <t>SOUTH CAMBRIDGESHIRE COMPLETIONS (2018 UPDATE) Sqm</t>
  </si>
  <si>
    <t>SOUTH CAMBRIDGESHIRE COMPLETIONS (2018 UPDATE)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</si>
</sst>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9" fillId="0" borderId="0"/>
  </cellStyleXfs>
  <cellXfs count="6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Border="1" applyAlignment="1"/>
    <xf numFmtId="0" fontId="6" fillId="3" borderId="8" xfId="2" applyFont="1" applyFill="1" applyBorder="1" applyAlignment="1" applyProtection="1">
      <alignment horizontal="center" vertical="center" wrapText="1"/>
      <protection locked="0"/>
    </xf>
    <xf numFmtId="0" fontId="6" fillId="3" borderId="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14" fontId="5" fillId="3" borderId="11" xfId="3" applyNumberFormat="1" applyFont="1" applyFill="1" applyBorder="1" applyAlignment="1">
      <alignment vertical="center"/>
    </xf>
    <xf numFmtId="3" fontId="6" fillId="0" borderId="8" xfId="4" applyNumberFormat="1" applyFont="1" applyFill="1" applyBorder="1" applyAlignment="1">
      <alignment horizontal="center" vertical="center" wrapText="1"/>
    </xf>
    <xf numFmtId="3" fontId="6" fillId="0" borderId="9" xfId="4" applyNumberFormat="1" applyFont="1" applyFill="1" applyBorder="1" applyAlignment="1">
      <alignment horizontal="center" vertical="center" wrapText="1"/>
    </xf>
    <xf numFmtId="3" fontId="6" fillId="0" borderId="10" xfId="4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/>
    <xf numFmtId="10" fontId="2" fillId="0" borderId="10" xfId="0" applyNumberFormat="1" applyFont="1" applyBorder="1" applyAlignment="1"/>
    <xf numFmtId="2" fontId="7" fillId="0" borderId="0" xfId="0" applyNumberFormat="1" applyFont="1" applyBorder="1" applyAlignment="1">
      <alignment horizontal="center" vertical="center"/>
    </xf>
    <xf numFmtId="0" fontId="5" fillId="3" borderId="11" xfId="2" applyFont="1" applyFill="1" applyBorder="1" applyAlignment="1">
      <alignment vertical="center" wrapText="1"/>
    </xf>
    <xf numFmtId="0" fontId="8" fillId="0" borderId="0" xfId="0" applyFont="1" applyAlignment="1"/>
    <xf numFmtId="0" fontId="5" fillId="3" borderId="12" xfId="2" applyFont="1" applyFill="1" applyBorder="1" applyAlignment="1">
      <alignment vertical="center" wrapText="1"/>
    </xf>
    <xf numFmtId="3" fontId="6" fillId="0" borderId="13" xfId="4" applyNumberFormat="1" applyFont="1" applyFill="1" applyBorder="1" applyAlignment="1">
      <alignment horizontal="center" vertical="center" wrapText="1"/>
    </xf>
    <xf numFmtId="3" fontId="6" fillId="0" borderId="14" xfId="4" applyNumberFormat="1" applyFont="1" applyFill="1" applyBorder="1" applyAlignment="1">
      <alignment horizontal="center" vertical="center" wrapText="1"/>
    </xf>
    <xf numFmtId="3" fontId="6" fillId="0" borderId="15" xfId="4" applyNumberFormat="1" applyFont="1" applyFill="1" applyBorder="1" applyAlignment="1">
      <alignment horizontal="center" vertical="center" wrapText="1"/>
    </xf>
    <xf numFmtId="3" fontId="6" fillId="0" borderId="16" xfId="4" applyNumberFormat="1" applyFont="1" applyFill="1" applyBorder="1" applyAlignment="1">
      <alignment horizontal="center" vertical="center" wrapText="1"/>
    </xf>
    <xf numFmtId="3" fontId="6" fillId="0" borderId="17" xfId="4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/>
    <xf numFmtId="0" fontId="0" fillId="0" borderId="0" xfId="0" applyAlignment="1"/>
    <xf numFmtId="0" fontId="5" fillId="2" borderId="18" xfId="5" applyFont="1" applyFill="1" applyBorder="1" applyAlignment="1">
      <alignment vertical="center"/>
    </xf>
    <xf numFmtId="3" fontId="5" fillId="2" borderId="19" xfId="4" applyNumberFormat="1" applyFont="1" applyFill="1" applyBorder="1" applyAlignment="1">
      <alignment horizontal="center" vertical="center" wrapText="1"/>
    </xf>
    <xf numFmtId="3" fontId="5" fillId="2" borderId="20" xfId="4" applyNumberFormat="1" applyFont="1" applyFill="1" applyBorder="1" applyAlignment="1">
      <alignment horizontal="center" vertical="center" wrapText="1"/>
    </xf>
    <xf numFmtId="3" fontId="5" fillId="2" borderId="21" xfId="4" applyNumberFormat="1" applyFont="1" applyFill="1" applyBorder="1" applyAlignment="1">
      <alignment horizontal="center" vertical="center" wrapText="1"/>
    </xf>
    <xf numFmtId="3" fontId="5" fillId="2" borderId="22" xfId="4" applyNumberFormat="1" applyFont="1" applyFill="1" applyBorder="1" applyAlignment="1">
      <alignment horizontal="center" vertical="center" wrapText="1"/>
    </xf>
    <xf numFmtId="3" fontId="5" fillId="2" borderId="23" xfId="4" applyNumberFormat="1" applyFont="1" applyFill="1" applyBorder="1" applyAlignment="1">
      <alignment horizontal="center" vertical="center" wrapText="1"/>
    </xf>
    <xf numFmtId="10" fontId="5" fillId="2" borderId="23" xfId="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2" fontId="6" fillId="0" borderId="8" xfId="4" applyNumberFormat="1" applyFont="1" applyFill="1" applyBorder="1" applyAlignment="1">
      <alignment horizontal="center" vertical="center" wrapText="1"/>
    </xf>
    <xf numFmtId="2" fontId="6" fillId="0" borderId="9" xfId="4" applyNumberFormat="1" applyFont="1" applyFill="1" applyBorder="1" applyAlignment="1">
      <alignment horizontal="center" vertical="center" wrapText="1"/>
    </xf>
    <xf numFmtId="2" fontId="6" fillId="0" borderId="10" xfId="4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/>
    <xf numFmtId="1" fontId="3" fillId="0" borderId="0" xfId="0" applyNumberFormat="1" applyFont="1" applyFill="1" applyBorder="1" applyAlignment="1"/>
    <xf numFmtId="1" fontId="8" fillId="0" borderId="26" xfId="0" applyNumberFormat="1" applyFont="1" applyFill="1" applyBorder="1" applyAlignment="1"/>
    <xf numFmtId="1" fontId="8" fillId="0" borderId="0" xfId="0" applyNumberFormat="1" applyFont="1" applyFill="1" applyBorder="1" applyAlignment="1"/>
    <xf numFmtId="2" fontId="6" fillId="0" borderId="13" xfId="4" applyNumberFormat="1" applyFont="1" applyFill="1" applyBorder="1" applyAlignment="1">
      <alignment horizontal="center" vertical="center" wrapText="1"/>
    </xf>
    <xf numFmtId="2" fontId="6" fillId="0" borderId="14" xfId="4" applyNumberFormat="1" applyFont="1" applyFill="1" applyBorder="1" applyAlignment="1">
      <alignment horizontal="center" vertical="center" wrapText="1"/>
    </xf>
    <xf numFmtId="2" fontId="6" fillId="0" borderId="15" xfId="4" applyNumberFormat="1" applyFont="1" applyFill="1" applyBorder="1" applyAlignment="1">
      <alignment horizontal="center" vertical="center" wrapText="1"/>
    </xf>
    <xf numFmtId="2" fontId="6" fillId="0" borderId="16" xfId="4" applyNumberFormat="1" applyFont="1" applyFill="1" applyBorder="1" applyAlignment="1">
      <alignment horizontal="center" vertical="center" wrapText="1"/>
    </xf>
    <xf numFmtId="2" fontId="6" fillId="0" borderId="17" xfId="4" applyNumberFormat="1" applyFont="1" applyFill="1" applyBorder="1" applyAlignment="1">
      <alignment horizontal="center" vertical="center" wrapText="1"/>
    </xf>
    <xf numFmtId="2" fontId="5" fillId="2" borderId="19" xfId="4" applyNumberFormat="1" applyFont="1" applyFill="1" applyBorder="1" applyAlignment="1">
      <alignment horizontal="center" vertical="center" wrapText="1"/>
    </xf>
    <xf numFmtId="2" fontId="5" fillId="2" borderId="20" xfId="4" applyNumberFormat="1" applyFont="1" applyFill="1" applyBorder="1" applyAlignment="1">
      <alignment horizontal="center" vertical="center" wrapText="1"/>
    </xf>
    <xf numFmtId="2" fontId="5" fillId="2" borderId="21" xfId="4" applyNumberFormat="1" applyFont="1" applyFill="1" applyBorder="1" applyAlignment="1">
      <alignment horizontal="center" vertical="center" wrapText="1"/>
    </xf>
    <xf numFmtId="2" fontId="5" fillId="2" borderId="22" xfId="4" applyNumberFormat="1" applyFont="1" applyFill="1" applyBorder="1" applyAlignment="1">
      <alignment horizontal="center" vertical="center" wrapText="1"/>
    </xf>
    <xf numFmtId="2" fontId="5" fillId="2" borderId="23" xfId="4" applyNumberFormat="1" applyFont="1" applyFill="1" applyBorder="1" applyAlignment="1">
      <alignment horizontal="center" vertical="center" wrapText="1"/>
    </xf>
    <xf numFmtId="1" fontId="5" fillId="0" borderId="26" xfId="4" applyNumberFormat="1" applyFont="1" applyFill="1" applyBorder="1" applyAlignment="1">
      <alignment horizontal="center" vertical="center" wrapText="1"/>
    </xf>
    <xf numFmtId="1" fontId="5" fillId="0" borderId="0" xfId="4" applyNumberFormat="1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6">
    <cellStyle name="Normal" xfId="0" builtinId="0"/>
    <cellStyle name="Normal 3 2 2" xfId="5"/>
    <cellStyle name="Normal 7" xfId="1"/>
    <cellStyle name="Normal_2004 completions (all districts) for 2004 RAMR (run 04.08.04) 2 2" xfId="4"/>
    <cellStyle name="Normal_2004 completions (all districts) for 2004 RAMR (run 04.08.04) 3" xfId="2"/>
    <cellStyle name="Normal_Sheet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workbookViewId="0"/>
  </sheetViews>
  <sheetFormatPr defaultColWidth="9" defaultRowHeight="15.6" customHeight="1" x14ac:dyDescent="0.3"/>
  <cols>
    <col min="1" max="1" width="9.6640625" customWidth="1"/>
    <col min="2" max="2" width="24.6640625" customWidth="1"/>
    <col min="24" max="24" width="13.21875" customWidth="1"/>
    <col min="25" max="25" width="11.33203125" customWidth="1"/>
  </cols>
  <sheetData>
    <row r="1" spans="1:28" ht="15.6" customHeight="1" thickBot="1" x14ac:dyDescent="0.35">
      <c r="A1" s="3"/>
      <c r="B1" s="66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3"/>
      <c r="AA1" s="3"/>
      <c r="AB1" s="3"/>
    </row>
    <row r="2" spans="1:28" ht="15.6" customHeight="1" x14ac:dyDescent="0.3">
      <c r="A2" s="3"/>
      <c r="B2" s="61"/>
      <c r="C2" s="63" t="s">
        <v>1</v>
      </c>
      <c r="D2" s="64"/>
      <c r="E2" s="65"/>
      <c r="F2" s="63" t="s">
        <v>2</v>
      </c>
      <c r="G2" s="64"/>
      <c r="H2" s="65"/>
      <c r="I2" s="63" t="s">
        <v>3</v>
      </c>
      <c r="J2" s="64"/>
      <c r="K2" s="65"/>
      <c r="L2" s="63" t="s">
        <v>4</v>
      </c>
      <c r="M2" s="64"/>
      <c r="N2" s="65"/>
      <c r="O2" s="63" t="s">
        <v>5</v>
      </c>
      <c r="P2" s="64"/>
      <c r="Q2" s="65"/>
      <c r="R2" s="63" t="s">
        <v>6</v>
      </c>
      <c r="S2" s="64"/>
      <c r="T2" s="65"/>
      <c r="U2" s="63" t="s">
        <v>7</v>
      </c>
      <c r="V2" s="64"/>
      <c r="W2" s="65"/>
      <c r="X2" s="63"/>
      <c r="Y2" s="65"/>
      <c r="Z2" s="3"/>
      <c r="AA2" s="3"/>
      <c r="AB2" s="3"/>
    </row>
    <row r="3" spans="1:28" ht="51" customHeight="1" x14ac:dyDescent="0.3">
      <c r="A3" s="4"/>
      <c r="B3" s="62"/>
      <c r="C3" s="5" t="s">
        <v>8</v>
      </c>
      <c r="D3" s="6" t="s">
        <v>9</v>
      </c>
      <c r="E3" s="7" t="s">
        <v>10</v>
      </c>
      <c r="F3" s="5" t="s">
        <v>8</v>
      </c>
      <c r="G3" s="6" t="s">
        <v>9</v>
      </c>
      <c r="H3" s="7" t="s">
        <v>10</v>
      </c>
      <c r="I3" s="5" t="s">
        <v>8</v>
      </c>
      <c r="J3" s="6" t="s">
        <v>9</v>
      </c>
      <c r="K3" s="7" t="s">
        <v>10</v>
      </c>
      <c r="L3" s="5" t="s">
        <v>8</v>
      </c>
      <c r="M3" s="6" t="s">
        <v>9</v>
      </c>
      <c r="N3" s="7" t="s">
        <v>10</v>
      </c>
      <c r="O3" s="5" t="s">
        <v>8</v>
      </c>
      <c r="P3" s="6" t="s">
        <v>9</v>
      </c>
      <c r="Q3" s="7" t="s">
        <v>10</v>
      </c>
      <c r="R3" s="5" t="s">
        <v>8</v>
      </c>
      <c r="S3" s="6" t="s">
        <v>9</v>
      </c>
      <c r="T3" s="7" t="s">
        <v>10</v>
      </c>
      <c r="U3" s="5" t="s">
        <v>8</v>
      </c>
      <c r="V3" s="6" t="s">
        <v>9</v>
      </c>
      <c r="W3" s="7" t="s">
        <v>10</v>
      </c>
      <c r="X3" s="8" t="s">
        <v>11</v>
      </c>
      <c r="Y3" s="7" t="s">
        <v>12</v>
      </c>
      <c r="Z3" s="3"/>
      <c r="AA3" s="3"/>
      <c r="AB3" s="3"/>
    </row>
    <row r="4" spans="1:28" ht="14.4" customHeight="1" x14ac:dyDescent="0.3">
      <c r="A4" s="4"/>
      <c r="B4" s="9" t="s">
        <v>13</v>
      </c>
      <c r="C4" s="10">
        <v>0</v>
      </c>
      <c r="D4" s="11">
        <v>0</v>
      </c>
      <c r="E4" s="12">
        <f>C4+D4</f>
        <v>0</v>
      </c>
      <c r="F4" s="10">
        <v>508</v>
      </c>
      <c r="G4" s="11">
        <v>-5599</v>
      </c>
      <c r="H4" s="12">
        <f>F4+G4</f>
        <v>-5091</v>
      </c>
      <c r="I4" s="10">
        <v>6741</v>
      </c>
      <c r="J4" s="11">
        <v>-4140</v>
      </c>
      <c r="K4" s="12">
        <f>I4+J4</f>
        <v>2601</v>
      </c>
      <c r="L4" s="10">
        <v>3071</v>
      </c>
      <c r="M4" s="11">
        <v>-13506</v>
      </c>
      <c r="N4" s="12">
        <f>L4+M4</f>
        <v>-10435</v>
      </c>
      <c r="O4" s="10">
        <v>7107</v>
      </c>
      <c r="P4" s="11">
        <v>-7176</v>
      </c>
      <c r="Q4" s="12">
        <f>O4+P4</f>
        <v>-69</v>
      </c>
      <c r="R4" s="10">
        <v>6896</v>
      </c>
      <c r="S4" s="11">
        <v>-5828</v>
      </c>
      <c r="T4" s="12">
        <f>R4+S4</f>
        <v>1068</v>
      </c>
      <c r="U4" s="10">
        <f>C4+F4+I4+L4+O4+R4</f>
        <v>24323</v>
      </c>
      <c r="V4" s="11">
        <f t="shared" ref="V4:W19" si="0">D4+G4+J4+M4+P4+S4</f>
        <v>-36249</v>
      </c>
      <c r="W4" s="12">
        <f t="shared" si="0"/>
        <v>-11926</v>
      </c>
      <c r="X4" s="13">
        <v>21258</v>
      </c>
      <c r="Y4" s="14">
        <f>X4/U4</f>
        <v>0.87398758376844965</v>
      </c>
      <c r="Z4" s="3"/>
      <c r="AA4" s="3"/>
      <c r="AB4" s="3"/>
    </row>
    <row r="5" spans="1:28" ht="15.6" customHeight="1" x14ac:dyDescent="0.3">
      <c r="A5" s="15"/>
      <c r="B5" s="9" t="s">
        <v>14</v>
      </c>
      <c r="C5" s="10">
        <v>0</v>
      </c>
      <c r="D5" s="11">
        <v>0</v>
      </c>
      <c r="E5" s="12">
        <f t="shared" ref="E5:E19" si="1">C5+D5</f>
        <v>0</v>
      </c>
      <c r="F5" s="10">
        <v>16843</v>
      </c>
      <c r="G5" s="11">
        <v>-22329</v>
      </c>
      <c r="H5" s="12">
        <f t="shared" ref="H5:H19" si="2">F5+G5</f>
        <v>-5486</v>
      </c>
      <c r="I5" s="10">
        <v>7970</v>
      </c>
      <c r="J5" s="11">
        <v>-1971</v>
      </c>
      <c r="K5" s="12">
        <f t="shared" ref="K5:K19" si="3">I5+J5</f>
        <v>5999</v>
      </c>
      <c r="L5" s="10">
        <v>147</v>
      </c>
      <c r="M5" s="11">
        <v>-1519</v>
      </c>
      <c r="N5" s="12">
        <f t="shared" ref="N5:N19" si="4">L5+M5</f>
        <v>-1372</v>
      </c>
      <c r="O5" s="10">
        <v>4197</v>
      </c>
      <c r="P5" s="11">
        <v>-9597</v>
      </c>
      <c r="Q5" s="12">
        <f t="shared" ref="Q5:Q19" si="5">O5+P5</f>
        <v>-5400</v>
      </c>
      <c r="R5" s="10">
        <v>11208</v>
      </c>
      <c r="S5" s="11">
        <v>-13691</v>
      </c>
      <c r="T5" s="12">
        <f t="shared" ref="T5:T19" si="6">R5+S5</f>
        <v>-2483</v>
      </c>
      <c r="U5" s="10">
        <f t="shared" ref="U5:U19" si="7">C5+F5+I5+L5+O5+R5</f>
        <v>40365</v>
      </c>
      <c r="V5" s="11">
        <f t="shared" si="0"/>
        <v>-49107</v>
      </c>
      <c r="W5" s="12">
        <f t="shared" si="0"/>
        <v>-8742</v>
      </c>
      <c r="X5" s="13">
        <v>30741</v>
      </c>
      <c r="Y5" s="14">
        <f t="shared" ref="Y5:Y19" si="8">X5/U5</f>
        <v>0.76157562244518762</v>
      </c>
      <c r="Z5" s="3"/>
      <c r="AA5" s="3"/>
      <c r="AB5" s="3"/>
    </row>
    <row r="6" spans="1:28" ht="15.6" customHeight="1" x14ac:dyDescent="0.3">
      <c r="A6" s="4"/>
      <c r="B6" s="9" t="s">
        <v>15</v>
      </c>
      <c r="C6" s="10">
        <v>0</v>
      </c>
      <c r="D6" s="11">
        <v>0</v>
      </c>
      <c r="E6" s="12">
        <f t="shared" si="1"/>
        <v>0</v>
      </c>
      <c r="F6" s="10">
        <v>3420</v>
      </c>
      <c r="G6" s="11">
        <v>-22850</v>
      </c>
      <c r="H6" s="12">
        <f t="shared" si="2"/>
        <v>-19430</v>
      </c>
      <c r="I6" s="10">
        <v>497</v>
      </c>
      <c r="J6" s="11">
        <v>0</v>
      </c>
      <c r="K6" s="12">
        <f t="shared" si="3"/>
        <v>497</v>
      </c>
      <c r="L6" s="10">
        <v>0</v>
      </c>
      <c r="M6" s="11">
        <v>-760</v>
      </c>
      <c r="N6" s="12">
        <f t="shared" si="4"/>
        <v>-760</v>
      </c>
      <c r="O6" s="10">
        <v>760</v>
      </c>
      <c r="P6" s="11">
        <v>-5370</v>
      </c>
      <c r="Q6" s="12">
        <f t="shared" si="5"/>
        <v>-4610</v>
      </c>
      <c r="R6" s="10">
        <v>589</v>
      </c>
      <c r="S6" s="11">
        <v>-787</v>
      </c>
      <c r="T6" s="12">
        <f t="shared" si="6"/>
        <v>-198</v>
      </c>
      <c r="U6" s="10">
        <f t="shared" si="7"/>
        <v>5266</v>
      </c>
      <c r="V6" s="11">
        <f t="shared" si="0"/>
        <v>-29767</v>
      </c>
      <c r="W6" s="12">
        <f t="shared" si="0"/>
        <v>-24501</v>
      </c>
      <c r="X6" s="13">
        <v>5266</v>
      </c>
      <c r="Y6" s="14">
        <f t="shared" si="8"/>
        <v>1</v>
      </c>
      <c r="Z6" s="3"/>
      <c r="AA6" s="3"/>
      <c r="AB6" s="3"/>
    </row>
    <row r="7" spans="1:28" ht="15.6" customHeight="1" x14ac:dyDescent="0.3">
      <c r="A7" s="4"/>
      <c r="B7" s="9" t="s">
        <v>16</v>
      </c>
      <c r="C7" s="10">
        <v>0</v>
      </c>
      <c r="D7" s="11">
        <v>0</v>
      </c>
      <c r="E7" s="12">
        <f t="shared" si="1"/>
        <v>0</v>
      </c>
      <c r="F7" s="10">
        <v>1604</v>
      </c>
      <c r="G7" s="11">
        <v>-4643</v>
      </c>
      <c r="H7" s="12">
        <f t="shared" si="2"/>
        <v>-3039</v>
      </c>
      <c r="I7" s="10">
        <v>220</v>
      </c>
      <c r="J7" s="11">
        <v>-1361</v>
      </c>
      <c r="K7" s="12">
        <f t="shared" si="3"/>
        <v>-1141</v>
      </c>
      <c r="L7" s="10">
        <v>0</v>
      </c>
      <c r="M7" s="11">
        <v>-4955</v>
      </c>
      <c r="N7" s="12">
        <f t="shared" si="4"/>
        <v>-4955</v>
      </c>
      <c r="O7" s="10">
        <v>0</v>
      </c>
      <c r="P7" s="11">
        <v>-3580</v>
      </c>
      <c r="Q7" s="12">
        <f t="shared" si="5"/>
        <v>-3580</v>
      </c>
      <c r="R7" s="10">
        <v>0</v>
      </c>
      <c r="S7" s="11">
        <v>-90</v>
      </c>
      <c r="T7" s="12">
        <f t="shared" si="6"/>
        <v>-90</v>
      </c>
      <c r="U7" s="10">
        <f t="shared" si="7"/>
        <v>1824</v>
      </c>
      <c r="V7" s="11">
        <f t="shared" si="0"/>
        <v>-14629</v>
      </c>
      <c r="W7" s="12">
        <f t="shared" si="0"/>
        <v>-12805</v>
      </c>
      <c r="X7" s="13">
        <v>1824</v>
      </c>
      <c r="Y7" s="14">
        <f t="shared" si="8"/>
        <v>1</v>
      </c>
      <c r="Z7" s="3"/>
      <c r="AA7" s="3"/>
      <c r="AB7" s="3"/>
    </row>
    <row r="8" spans="1:28" ht="15.6" customHeight="1" x14ac:dyDescent="0.3">
      <c r="A8" s="3"/>
      <c r="B8" s="9" t="s">
        <v>17</v>
      </c>
      <c r="C8" s="10">
        <v>0</v>
      </c>
      <c r="D8" s="11">
        <v>0</v>
      </c>
      <c r="E8" s="12">
        <f t="shared" si="1"/>
        <v>0</v>
      </c>
      <c r="F8" s="10">
        <v>1001</v>
      </c>
      <c r="G8" s="11">
        <v>-2724</v>
      </c>
      <c r="H8" s="12">
        <f t="shared" si="2"/>
        <v>-1723</v>
      </c>
      <c r="I8" s="10">
        <v>14150</v>
      </c>
      <c r="J8" s="11">
        <v>0</v>
      </c>
      <c r="K8" s="12">
        <f t="shared" si="3"/>
        <v>14150</v>
      </c>
      <c r="L8" s="10">
        <v>270</v>
      </c>
      <c r="M8" s="11">
        <v>-1158</v>
      </c>
      <c r="N8" s="12">
        <f t="shared" si="4"/>
        <v>-888</v>
      </c>
      <c r="O8" s="10">
        <v>775</v>
      </c>
      <c r="P8" s="11">
        <v>-2030</v>
      </c>
      <c r="Q8" s="12">
        <f t="shared" si="5"/>
        <v>-1255</v>
      </c>
      <c r="R8" s="10">
        <v>395</v>
      </c>
      <c r="S8" s="11">
        <v>-3865</v>
      </c>
      <c r="T8" s="12">
        <f t="shared" si="6"/>
        <v>-3470</v>
      </c>
      <c r="U8" s="10">
        <f t="shared" si="7"/>
        <v>16591</v>
      </c>
      <c r="V8" s="11">
        <f t="shared" si="0"/>
        <v>-9777</v>
      </c>
      <c r="W8" s="12">
        <f t="shared" si="0"/>
        <v>6814</v>
      </c>
      <c r="X8" s="13">
        <v>16591</v>
      </c>
      <c r="Y8" s="14">
        <f t="shared" si="8"/>
        <v>1</v>
      </c>
      <c r="Z8" s="3"/>
      <c r="AA8" s="3"/>
      <c r="AB8" s="3"/>
    </row>
    <row r="9" spans="1:28" ht="15.6" customHeight="1" x14ac:dyDescent="0.3">
      <c r="A9" s="4"/>
      <c r="B9" s="16" t="s">
        <v>18</v>
      </c>
      <c r="C9" s="10">
        <v>0</v>
      </c>
      <c r="D9" s="11">
        <v>0</v>
      </c>
      <c r="E9" s="12">
        <f t="shared" si="1"/>
        <v>0</v>
      </c>
      <c r="F9" s="10">
        <v>983</v>
      </c>
      <c r="G9" s="11">
        <v>-4738</v>
      </c>
      <c r="H9" s="12">
        <f t="shared" si="2"/>
        <v>-3755</v>
      </c>
      <c r="I9" s="10">
        <v>1003</v>
      </c>
      <c r="J9" s="11">
        <v>0</v>
      </c>
      <c r="K9" s="12">
        <f t="shared" si="3"/>
        <v>1003</v>
      </c>
      <c r="L9" s="10">
        <v>1147</v>
      </c>
      <c r="M9" s="11">
        <v>-23</v>
      </c>
      <c r="N9" s="12">
        <f t="shared" si="4"/>
        <v>1124</v>
      </c>
      <c r="O9" s="10">
        <v>18227</v>
      </c>
      <c r="P9" s="11">
        <v>-3907</v>
      </c>
      <c r="Q9" s="12">
        <f t="shared" si="5"/>
        <v>14320</v>
      </c>
      <c r="R9" s="10">
        <v>2076</v>
      </c>
      <c r="S9" s="11">
        <v>-592</v>
      </c>
      <c r="T9" s="12">
        <f t="shared" si="6"/>
        <v>1484</v>
      </c>
      <c r="U9" s="10">
        <f t="shared" si="7"/>
        <v>23436</v>
      </c>
      <c r="V9" s="11">
        <f t="shared" si="0"/>
        <v>-9260</v>
      </c>
      <c r="W9" s="12">
        <f t="shared" si="0"/>
        <v>14176</v>
      </c>
      <c r="X9" s="13">
        <v>23436</v>
      </c>
      <c r="Y9" s="14">
        <f t="shared" si="8"/>
        <v>1</v>
      </c>
      <c r="Z9" s="4"/>
      <c r="AA9" s="4"/>
      <c r="AB9" s="4"/>
    </row>
    <row r="10" spans="1:28" ht="15.6" customHeight="1" x14ac:dyDescent="0.3">
      <c r="A10" s="4"/>
      <c r="B10" s="16" t="s">
        <v>19</v>
      </c>
      <c r="C10" s="10">
        <v>0</v>
      </c>
      <c r="D10" s="11">
        <v>0</v>
      </c>
      <c r="E10" s="12">
        <f t="shared" si="1"/>
        <v>0</v>
      </c>
      <c r="F10" s="10">
        <v>321</v>
      </c>
      <c r="G10" s="11">
        <v>-1417</v>
      </c>
      <c r="H10" s="12">
        <f t="shared" si="2"/>
        <v>-1096</v>
      </c>
      <c r="I10" s="10">
        <v>0</v>
      </c>
      <c r="J10" s="11">
        <v>-1960</v>
      </c>
      <c r="K10" s="12">
        <f t="shared" si="3"/>
        <v>-1960</v>
      </c>
      <c r="L10" s="10">
        <v>84</v>
      </c>
      <c r="M10" s="11">
        <v>-170</v>
      </c>
      <c r="N10" s="12">
        <f t="shared" si="4"/>
        <v>-86</v>
      </c>
      <c r="O10" s="10">
        <v>195</v>
      </c>
      <c r="P10" s="11">
        <v>0</v>
      </c>
      <c r="Q10" s="12">
        <f t="shared" si="5"/>
        <v>195</v>
      </c>
      <c r="R10" s="10">
        <v>0</v>
      </c>
      <c r="S10" s="11">
        <v>-182</v>
      </c>
      <c r="T10" s="12">
        <f t="shared" si="6"/>
        <v>-182</v>
      </c>
      <c r="U10" s="10">
        <f t="shared" si="7"/>
        <v>600</v>
      </c>
      <c r="V10" s="11">
        <f t="shared" si="0"/>
        <v>-3729</v>
      </c>
      <c r="W10" s="12">
        <f t="shared" si="0"/>
        <v>-3129</v>
      </c>
      <c r="X10" s="13">
        <v>600</v>
      </c>
      <c r="Y10" s="14">
        <f t="shared" si="8"/>
        <v>1</v>
      </c>
      <c r="Z10" s="4"/>
      <c r="AA10" s="4"/>
      <c r="AB10" s="4"/>
    </row>
    <row r="11" spans="1:28" ht="15.6" customHeight="1" x14ac:dyDescent="0.3">
      <c r="A11" s="4"/>
      <c r="B11" s="16" t="s">
        <v>20</v>
      </c>
      <c r="C11" s="10">
        <v>152</v>
      </c>
      <c r="D11" s="11">
        <v>0</v>
      </c>
      <c r="E11" s="12">
        <f t="shared" si="1"/>
        <v>152</v>
      </c>
      <c r="F11" s="10">
        <v>457</v>
      </c>
      <c r="G11" s="11">
        <v>-2821</v>
      </c>
      <c r="H11" s="12">
        <f t="shared" si="2"/>
        <v>-2364</v>
      </c>
      <c r="I11" s="10">
        <v>4912</v>
      </c>
      <c r="J11" s="11">
        <v>-4856</v>
      </c>
      <c r="K11" s="12">
        <f t="shared" si="3"/>
        <v>56</v>
      </c>
      <c r="L11" s="10">
        <v>0</v>
      </c>
      <c r="M11" s="11">
        <v>-278</v>
      </c>
      <c r="N11" s="12">
        <f t="shared" si="4"/>
        <v>-278</v>
      </c>
      <c r="O11" s="10">
        <v>39</v>
      </c>
      <c r="P11" s="11">
        <v>0</v>
      </c>
      <c r="Q11" s="12">
        <f t="shared" si="5"/>
        <v>39</v>
      </c>
      <c r="R11" s="10">
        <v>152</v>
      </c>
      <c r="S11" s="11">
        <v>-1974</v>
      </c>
      <c r="T11" s="12">
        <f t="shared" si="6"/>
        <v>-1822</v>
      </c>
      <c r="U11" s="10">
        <f t="shared" si="7"/>
        <v>5712</v>
      </c>
      <c r="V11" s="11">
        <f t="shared" si="0"/>
        <v>-9929</v>
      </c>
      <c r="W11" s="12">
        <f t="shared" si="0"/>
        <v>-4217</v>
      </c>
      <c r="X11" s="13">
        <v>800</v>
      </c>
      <c r="Y11" s="14">
        <f t="shared" si="8"/>
        <v>0.14005602240896359</v>
      </c>
      <c r="Z11" s="4"/>
      <c r="AA11" s="4"/>
      <c r="AB11" s="4"/>
    </row>
    <row r="12" spans="1:28" ht="15.6" customHeight="1" x14ac:dyDescent="0.3">
      <c r="A12" s="4"/>
      <c r="B12" s="16" t="s">
        <v>21</v>
      </c>
      <c r="C12" s="10">
        <v>0</v>
      </c>
      <c r="D12" s="11">
        <v>0</v>
      </c>
      <c r="E12" s="12">
        <f t="shared" si="1"/>
        <v>0</v>
      </c>
      <c r="F12" s="10">
        <v>1172</v>
      </c>
      <c r="G12" s="11">
        <v>-9854</v>
      </c>
      <c r="H12" s="12">
        <f t="shared" si="2"/>
        <v>-8682</v>
      </c>
      <c r="I12" s="10">
        <v>0</v>
      </c>
      <c r="J12" s="11">
        <v>-285</v>
      </c>
      <c r="K12" s="12">
        <f t="shared" si="3"/>
        <v>-285</v>
      </c>
      <c r="L12" s="10">
        <v>309</v>
      </c>
      <c r="M12" s="11">
        <v>-8878</v>
      </c>
      <c r="N12" s="12">
        <f t="shared" si="4"/>
        <v>-8569</v>
      </c>
      <c r="O12" s="10">
        <v>648</v>
      </c>
      <c r="P12" s="11">
        <v>-2497</v>
      </c>
      <c r="Q12" s="12">
        <f t="shared" si="5"/>
        <v>-1849</v>
      </c>
      <c r="R12" s="10">
        <v>0</v>
      </c>
      <c r="S12" s="11">
        <v>-6458</v>
      </c>
      <c r="T12" s="12">
        <f t="shared" si="6"/>
        <v>-6458</v>
      </c>
      <c r="U12" s="10">
        <f t="shared" si="7"/>
        <v>2129</v>
      </c>
      <c r="V12" s="11">
        <f t="shared" si="0"/>
        <v>-27972</v>
      </c>
      <c r="W12" s="12">
        <f t="shared" si="0"/>
        <v>-25843</v>
      </c>
      <c r="X12" s="13">
        <v>2129</v>
      </c>
      <c r="Y12" s="14">
        <f t="shared" si="8"/>
        <v>1</v>
      </c>
      <c r="Z12" s="4"/>
      <c r="AA12" s="4"/>
      <c r="AB12" s="4"/>
    </row>
    <row r="13" spans="1:28" ht="15.6" customHeight="1" x14ac:dyDescent="0.3">
      <c r="A13" s="4"/>
      <c r="B13" s="16" t="s">
        <v>22</v>
      </c>
      <c r="C13" s="10">
        <v>0</v>
      </c>
      <c r="D13" s="11">
        <v>-224</v>
      </c>
      <c r="E13" s="12">
        <f t="shared" si="1"/>
        <v>-224</v>
      </c>
      <c r="F13" s="10">
        <v>6193</v>
      </c>
      <c r="G13" s="11">
        <v>-8443</v>
      </c>
      <c r="H13" s="12">
        <f t="shared" si="2"/>
        <v>-2250</v>
      </c>
      <c r="I13" s="10">
        <v>11845</v>
      </c>
      <c r="J13" s="11">
        <v>-4213</v>
      </c>
      <c r="K13" s="12">
        <f t="shared" si="3"/>
        <v>7632</v>
      </c>
      <c r="L13" s="10">
        <v>0</v>
      </c>
      <c r="M13" s="11">
        <v>-4695</v>
      </c>
      <c r="N13" s="12">
        <f t="shared" si="4"/>
        <v>-4695</v>
      </c>
      <c r="O13" s="10">
        <v>348</v>
      </c>
      <c r="P13" s="11">
        <v>-773</v>
      </c>
      <c r="Q13" s="12">
        <f t="shared" si="5"/>
        <v>-425</v>
      </c>
      <c r="R13" s="10">
        <v>965</v>
      </c>
      <c r="S13" s="11">
        <v>-53</v>
      </c>
      <c r="T13" s="12">
        <f t="shared" si="6"/>
        <v>912</v>
      </c>
      <c r="U13" s="10">
        <f t="shared" si="7"/>
        <v>19351</v>
      </c>
      <c r="V13" s="11">
        <f t="shared" si="0"/>
        <v>-18401</v>
      </c>
      <c r="W13" s="12">
        <f t="shared" si="0"/>
        <v>950</v>
      </c>
      <c r="X13" s="13">
        <v>19351</v>
      </c>
      <c r="Y13" s="14">
        <f t="shared" si="8"/>
        <v>1</v>
      </c>
      <c r="Z13" s="4"/>
      <c r="AA13" s="4"/>
      <c r="AB13" s="4"/>
    </row>
    <row r="14" spans="1:28" ht="15.6" customHeight="1" x14ac:dyDescent="0.3">
      <c r="A14" s="4"/>
      <c r="B14" s="16" t="s">
        <v>23</v>
      </c>
      <c r="C14" s="10">
        <v>0</v>
      </c>
      <c r="D14" s="11">
        <v>0</v>
      </c>
      <c r="E14" s="12">
        <f t="shared" si="1"/>
        <v>0</v>
      </c>
      <c r="F14" s="10">
        <v>11164</v>
      </c>
      <c r="G14" s="11">
        <v>-8767</v>
      </c>
      <c r="H14" s="12">
        <f t="shared" si="2"/>
        <v>2397</v>
      </c>
      <c r="I14" s="10">
        <v>0</v>
      </c>
      <c r="J14" s="11">
        <v>0</v>
      </c>
      <c r="K14" s="12">
        <f t="shared" si="3"/>
        <v>0</v>
      </c>
      <c r="L14" s="10">
        <v>0</v>
      </c>
      <c r="M14" s="11">
        <v>-1574</v>
      </c>
      <c r="N14" s="12">
        <f t="shared" si="4"/>
        <v>-1574</v>
      </c>
      <c r="O14" s="10">
        <v>69</v>
      </c>
      <c r="P14" s="11">
        <v>-1239</v>
      </c>
      <c r="Q14" s="12">
        <f t="shared" si="5"/>
        <v>-1170</v>
      </c>
      <c r="R14" s="10">
        <v>1</v>
      </c>
      <c r="S14" s="11">
        <v>-162</v>
      </c>
      <c r="T14" s="12">
        <f t="shared" si="6"/>
        <v>-161</v>
      </c>
      <c r="U14" s="10">
        <f t="shared" si="7"/>
        <v>11234</v>
      </c>
      <c r="V14" s="11">
        <f t="shared" si="0"/>
        <v>-11742</v>
      </c>
      <c r="W14" s="12">
        <f t="shared" si="0"/>
        <v>-508</v>
      </c>
      <c r="X14" s="13">
        <v>11234</v>
      </c>
      <c r="Y14" s="14">
        <f t="shared" si="8"/>
        <v>1</v>
      </c>
      <c r="Z14" s="4"/>
      <c r="AA14" s="4"/>
      <c r="AB14" s="4"/>
    </row>
    <row r="15" spans="1:28" ht="15.6" customHeight="1" x14ac:dyDescent="0.3">
      <c r="A15" s="4"/>
      <c r="B15" s="16" t="s">
        <v>24</v>
      </c>
      <c r="C15" s="10">
        <v>0</v>
      </c>
      <c r="D15" s="11">
        <v>-168</v>
      </c>
      <c r="E15" s="12">
        <f t="shared" si="1"/>
        <v>-168</v>
      </c>
      <c r="F15" s="10">
        <v>5730</v>
      </c>
      <c r="G15" s="11">
        <v>-10058</v>
      </c>
      <c r="H15" s="12">
        <f t="shared" si="2"/>
        <v>-4328</v>
      </c>
      <c r="I15" s="10">
        <v>0</v>
      </c>
      <c r="J15" s="11">
        <v>-1300</v>
      </c>
      <c r="K15" s="12">
        <f t="shared" si="3"/>
        <v>-1300</v>
      </c>
      <c r="L15" s="10">
        <v>539</v>
      </c>
      <c r="M15" s="11">
        <v>-1004</v>
      </c>
      <c r="N15" s="12">
        <f t="shared" si="4"/>
        <v>-465</v>
      </c>
      <c r="O15" s="10">
        <v>2361</v>
      </c>
      <c r="P15" s="11">
        <v>-3616</v>
      </c>
      <c r="Q15" s="12">
        <f t="shared" si="5"/>
        <v>-1255</v>
      </c>
      <c r="R15" s="10">
        <v>1296</v>
      </c>
      <c r="S15" s="11">
        <v>-6725</v>
      </c>
      <c r="T15" s="12">
        <f t="shared" si="6"/>
        <v>-5429</v>
      </c>
      <c r="U15" s="10">
        <f t="shared" si="7"/>
        <v>9926</v>
      </c>
      <c r="V15" s="11">
        <f t="shared" si="0"/>
        <v>-22871</v>
      </c>
      <c r="W15" s="12">
        <f t="shared" si="0"/>
        <v>-12945</v>
      </c>
      <c r="X15" s="13">
        <v>6514</v>
      </c>
      <c r="Y15" s="14">
        <f t="shared" si="8"/>
        <v>0.65625629659480156</v>
      </c>
      <c r="Z15" s="4"/>
      <c r="AA15" s="4"/>
      <c r="AB15" s="4"/>
    </row>
    <row r="16" spans="1:28" ht="15.6" customHeight="1" x14ac:dyDescent="0.3">
      <c r="A16" s="17"/>
      <c r="B16" s="16" t="s">
        <v>25</v>
      </c>
      <c r="C16" s="10">
        <v>106</v>
      </c>
      <c r="D16" s="11">
        <v>0</v>
      </c>
      <c r="E16" s="12">
        <f t="shared" si="1"/>
        <v>106</v>
      </c>
      <c r="F16" s="10">
        <v>1366</v>
      </c>
      <c r="G16" s="11">
        <v>-13766.8</v>
      </c>
      <c r="H16" s="12">
        <f t="shared" si="2"/>
        <v>-12400.8</v>
      </c>
      <c r="I16" s="10">
        <v>2210</v>
      </c>
      <c r="J16" s="11">
        <v>-620</v>
      </c>
      <c r="K16" s="12">
        <f t="shared" si="3"/>
        <v>1590</v>
      </c>
      <c r="L16" s="10">
        <v>123</v>
      </c>
      <c r="M16" s="11">
        <v>-385</v>
      </c>
      <c r="N16" s="12">
        <f t="shared" si="4"/>
        <v>-262</v>
      </c>
      <c r="O16" s="10">
        <v>0</v>
      </c>
      <c r="P16" s="11">
        <v>-561</v>
      </c>
      <c r="Q16" s="12">
        <f t="shared" si="5"/>
        <v>-561</v>
      </c>
      <c r="R16" s="10">
        <v>2328</v>
      </c>
      <c r="S16" s="11">
        <v>-11761</v>
      </c>
      <c r="T16" s="12">
        <f t="shared" si="6"/>
        <v>-9433</v>
      </c>
      <c r="U16" s="10">
        <f t="shared" si="7"/>
        <v>6133</v>
      </c>
      <c r="V16" s="11">
        <f t="shared" si="0"/>
        <v>-27093.8</v>
      </c>
      <c r="W16" s="12">
        <f t="shared" si="0"/>
        <v>-20960.8</v>
      </c>
      <c r="X16" s="13">
        <v>3923</v>
      </c>
      <c r="Y16" s="14">
        <f t="shared" si="8"/>
        <v>0.63965432903962172</v>
      </c>
      <c r="Z16" s="17"/>
      <c r="AA16" s="17"/>
      <c r="AB16" s="17"/>
    </row>
    <row r="17" spans="1:28" ht="15.6" customHeight="1" x14ac:dyDescent="0.3">
      <c r="A17" s="17"/>
      <c r="B17" s="16" t="s">
        <v>26</v>
      </c>
      <c r="C17" s="10">
        <v>487</v>
      </c>
      <c r="D17" s="11">
        <v>-62</v>
      </c>
      <c r="E17" s="12">
        <f t="shared" si="1"/>
        <v>425</v>
      </c>
      <c r="F17" s="10">
        <v>17409.5</v>
      </c>
      <c r="G17" s="11">
        <v>-15908.94</v>
      </c>
      <c r="H17" s="12">
        <f t="shared" si="2"/>
        <v>1500.5599999999995</v>
      </c>
      <c r="I17" s="10">
        <v>6768</v>
      </c>
      <c r="J17" s="11">
        <v>-80.94</v>
      </c>
      <c r="K17" s="12">
        <f t="shared" si="3"/>
        <v>6687.06</v>
      </c>
      <c r="L17" s="10">
        <v>3144</v>
      </c>
      <c r="M17" s="11">
        <v>-1316</v>
      </c>
      <c r="N17" s="12">
        <f t="shared" si="4"/>
        <v>1828</v>
      </c>
      <c r="O17" s="10">
        <v>261</v>
      </c>
      <c r="P17" s="11">
        <v>0</v>
      </c>
      <c r="Q17" s="12">
        <f t="shared" si="5"/>
        <v>261</v>
      </c>
      <c r="R17" s="10">
        <v>4511</v>
      </c>
      <c r="S17" s="11">
        <v>-4576.5</v>
      </c>
      <c r="T17" s="12">
        <f t="shared" si="6"/>
        <v>-65.5</v>
      </c>
      <c r="U17" s="10">
        <f t="shared" si="7"/>
        <v>32580.5</v>
      </c>
      <c r="V17" s="11">
        <f t="shared" si="0"/>
        <v>-21944.38</v>
      </c>
      <c r="W17" s="12">
        <f t="shared" si="0"/>
        <v>10636.119999999999</v>
      </c>
      <c r="X17" s="13">
        <v>32580.5</v>
      </c>
      <c r="Y17" s="14">
        <f t="shared" si="8"/>
        <v>1</v>
      </c>
      <c r="Z17" s="17"/>
      <c r="AA17" s="17"/>
      <c r="AB17" s="17"/>
    </row>
    <row r="18" spans="1:28" ht="15.6" customHeight="1" x14ac:dyDescent="0.3">
      <c r="A18" s="3"/>
      <c r="B18" s="16" t="s">
        <v>27</v>
      </c>
      <c r="C18" s="10">
        <v>0</v>
      </c>
      <c r="D18" s="11">
        <v>0</v>
      </c>
      <c r="E18" s="12">
        <f t="shared" si="1"/>
        <v>0</v>
      </c>
      <c r="F18" s="10">
        <v>15490.3</v>
      </c>
      <c r="G18" s="11">
        <v>-723.73810000000003</v>
      </c>
      <c r="H18" s="12">
        <f t="shared" si="2"/>
        <v>14766.561899999999</v>
      </c>
      <c r="I18" s="10">
        <v>603</v>
      </c>
      <c r="J18" s="11">
        <v>0</v>
      </c>
      <c r="K18" s="12">
        <f t="shared" si="3"/>
        <v>603</v>
      </c>
      <c r="L18" s="10">
        <v>1</v>
      </c>
      <c r="M18" s="11">
        <v>-470</v>
      </c>
      <c r="N18" s="12">
        <f t="shared" si="4"/>
        <v>-469</v>
      </c>
      <c r="O18" s="10">
        <v>2343</v>
      </c>
      <c r="P18" s="11">
        <v>-288</v>
      </c>
      <c r="Q18" s="12">
        <f t="shared" si="5"/>
        <v>2055</v>
      </c>
      <c r="R18" s="10">
        <v>0</v>
      </c>
      <c r="S18" s="11">
        <v>-1856</v>
      </c>
      <c r="T18" s="12">
        <f t="shared" si="6"/>
        <v>-1856</v>
      </c>
      <c r="U18" s="10">
        <f t="shared" si="7"/>
        <v>18437.3</v>
      </c>
      <c r="V18" s="11">
        <f t="shared" si="0"/>
        <v>-3337.7381</v>
      </c>
      <c r="W18" s="12">
        <f t="shared" si="0"/>
        <v>15099.561900000001</v>
      </c>
      <c r="X18" s="13">
        <v>18437.3</v>
      </c>
      <c r="Y18" s="14">
        <f t="shared" si="8"/>
        <v>1</v>
      </c>
      <c r="Z18" s="3"/>
      <c r="AA18" s="3"/>
      <c r="AB18" s="3"/>
    </row>
    <row r="19" spans="1:28" ht="15.6" customHeight="1" thickBot="1" x14ac:dyDescent="0.35">
      <c r="A19" s="3"/>
      <c r="B19" s="18" t="s">
        <v>28</v>
      </c>
      <c r="C19" s="19">
        <v>0</v>
      </c>
      <c r="D19" s="20">
        <v>-6526</v>
      </c>
      <c r="E19" s="12">
        <f t="shared" si="1"/>
        <v>-6526</v>
      </c>
      <c r="F19" s="19">
        <v>71787</v>
      </c>
      <c r="G19" s="20">
        <v>-8654.4</v>
      </c>
      <c r="H19" s="12">
        <f t="shared" si="2"/>
        <v>63132.6</v>
      </c>
      <c r="I19" s="19">
        <v>24539</v>
      </c>
      <c r="J19" s="20">
        <v>-977</v>
      </c>
      <c r="K19" s="12">
        <f t="shared" si="3"/>
        <v>23562</v>
      </c>
      <c r="L19" s="19">
        <v>0</v>
      </c>
      <c r="M19" s="20">
        <v>0</v>
      </c>
      <c r="N19" s="12">
        <f t="shared" si="4"/>
        <v>0</v>
      </c>
      <c r="O19" s="19">
        <v>3843</v>
      </c>
      <c r="P19" s="20">
        <v>-5176</v>
      </c>
      <c r="Q19" s="12">
        <f t="shared" si="5"/>
        <v>-1333</v>
      </c>
      <c r="R19" s="19">
        <v>2787</v>
      </c>
      <c r="S19" s="20">
        <v>-3486</v>
      </c>
      <c r="T19" s="12">
        <f t="shared" si="6"/>
        <v>-699</v>
      </c>
      <c r="U19" s="21">
        <f t="shared" si="7"/>
        <v>102956</v>
      </c>
      <c r="V19" s="22">
        <f t="shared" si="0"/>
        <v>-24819.4</v>
      </c>
      <c r="W19" s="23">
        <f t="shared" si="0"/>
        <v>78136.600000000006</v>
      </c>
      <c r="X19" s="24">
        <v>83542</v>
      </c>
      <c r="Y19" s="14">
        <f t="shared" si="8"/>
        <v>0.81143401064532417</v>
      </c>
      <c r="Z19" s="3"/>
      <c r="AA19" s="3"/>
      <c r="AB19" s="3"/>
    </row>
    <row r="20" spans="1:28" ht="15.6" customHeight="1" thickBot="1" x14ac:dyDescent="0.35">
      <c r="A20" s="25"/>
      <c r="B20" s="26" t="s">
        <v>29</v>
      </c>
      <c r="C20" s="27">
        <f t="shared" ref="C20:W20" si="9">SUM(C4:C19)</f>
        <v>745</v>
      </c>
      <c r="D20" s="28">
        <f t="shared" si="9"/>
        <v>-6980</v>
      </c>
      <c r="E20" s="29">
        <f t="shared" si="9"/>
        <v>-6235</v>
      </c>
      <c r="F20" s="30">
        <f t="shared" si="9"/>
        <v>155448.79999999999</v>
      </c>
      <c r="G20" s="28">
        <f t="shared" si="9"/>
        <v>-143296.87809999997</v>
      </c>
      <c r="H20" s="31">
        <f t="shared" si="9"/>
        <v>12151.921899999994</v>
      </c>
      <c r="I20" s="30">
        <f t="shared" si="9"/>
        <v>81458</v>
      </c>
      <c r="J20" s="28">
        <f t="shared" si="9"/>
        <v>-21763.94</v>
      </c>
      <c r="K20" s="31">
        <f t="shared" si="9"/>
        <v>59694.06</v>
      </c>
      <c r="L20" s="30">
        <f t="shared" si="9"/>
        <v>8835</v>
      </c>
      <c r="M20" s="28">
        <f t="shared" si="9"/>
        <v>-40691</v>
      </c>
      <c r="N20" s="31">
        <f t="shared" si="9"/>
        <v>-31856</v>
      </c>
      <c r="O20" s="30">
        <f t="shared" si="9"/>
        <v>41173</v>
      </c>
      <c r="P20" s="28">
        <f t="shared" si="9"/>
        <v>-45810</v>
      </c>
      <c r="Q20" s="31">
        <f t="shared" si="9"/>
        <v>-4637</v>
      </c>
      <c r="R20" s="30">
        <f t="shared" si="9"/>
        <v>33204</v>
      </c>
      <c r="S20" s="28">
        <f t="shared" si="9"/>
        <v>-62086.5</v>
      </c>
      <c r="T20" s="31">
        <f t="shared" si="9"/>
        <v>-28882.5</v>
      </c>
      <c r="U20" s="30">
        <f t="shared" si="9"/>
        <v>320863.8</v>
      </c>
      <c r="V20" s="28">
        <f t="shared" si="9"/>
        <v>-320628.31810000003</v>
      </c>
      <c r="W20" s="31">
        <f t="shared" si="9"/>
        <v>235.48189999999886</v>
      </c>
      <c r="X20" s="30">
        <f>SUM(X4:X19)</f>
        <v>278226.8</v>
      </c>
      <c r="Y20" s="32">
        <f>X20/U20</f>
        <v>0.86711807315128719</v>
      </c>
      <c r="Z20" s="25"/>
      <c r="AA20" s="25"/>
      <c r="AB20" s="25"/>
    </row>
    <row r="21" spans="1:28" ht="15.6" customHeight="1" x14ac:dyDescent="0.3">
      <c r="A21" s="33"/>
      <c r="B21" s="25"/>
      <c r="C21" s="25"/>
      <c r="D21" s="25"/>
      <c r="E21" s="25"/>
      <c r="F21" s="25"/>
      <c r="G21" s="25"/>
      <c r="H21" s="34"/>
      <c r="I21" s="34"/>
      <c r="J21" s="35"/>
      <c r="K21" s="3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5.6" customHeight="1" thickBot="1" x14ac:dyDescent="0.3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6" customHeight="1" thickBot="1" x14ac:dyDescent="0.35">
      <c r="A23" s="3"/>
      <c r="B23" s="59" t="s">
        <v>30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6"/>
      <c r="Y23" s="37"/>
      <c r="Z23" s="3"/>
      <c r="AA23" s="3"/>
      <c r="AB23" s="3"/>
    </row>
    <row r="24" spans="1:28" ht="15.6" customHeight="1" x14ac:dyDescent="0.3">
      <c r="A24" s="3"/>
      <c r="B24" s="61"/>
      <c r="C24" s="63" t="s">
        <v>1</v>
      </c>
      <c r="D24" s="64"/>
      <c r="E24" s="65"/>
      <c r="F24" s="63" t="s">
        <v>2</v>
      </c>
      <c r="G24" s="64"/>
      <c r="H24" s="65"/>
      <c r="I24" s="63" t="s">
        <v>3</v>
      </c>
      <c r="J24" s="64"/>
      <c r="K24" s="65"/>
      <c r="L24" s="63" t="s">
        <v>4</v>
      </c>
      <c r="M24" s="64"/>
      <c r="N24" s="65"/>
      <c r="O24" s="63" t="s">
        <v>5</v>
      </c>
      <c r="P24" s="64"/>
      <c r="Q24" s="65"/>
      <c r="R24" s="63" t="s">
        <v>6</v>
      </c>
      <c r="S24" s="64"/>
      <c r="T24" s="65"/>
      <c r="U24" s="63" t="s">
        <v>7</v>
      </c>
      <c r="V24" s="64"/>
      <c r="W24" s="65"/>
      <c r="X24" s="57"/>
      <c r="Y24" s="58"/>
      <c r="Z24" s="3"/>
      <c r="AA24" s="3"/>
      <c r="AB24" s="3"/>
    </row>
    <row r="25" spans="1:28" ht="28.2" customHeight="1" x14ac:dyDescent="0.3">
      <c r="A25" s="4"/>
      <c r="B25" s="62"/>
      <c r="C25" s="5" t="s">
        <v>8</v>
      </c>
      <c r="D25" s="6" t="s">
        <v>9</v>
      </c>
      <c r="E25" s="7" t="s">
        <v>10</v>
      </c>
      <c r="F25" s="5" t="s">
        <v>8</v>
      </c>
      <c r="G25" s="6" t="s">
        <v>9</v>
      </c>
      <c r="H25" s="7" t="s">
        <v>10</v>
      </c>
      <c r="I25" s="5" t="s">
        <v>8</v>
      </c>
      <c r="J25" s="6" t="s">
        <v>9</v>
      </c>
      <c r="K25" s="7" t="s">
        <v>10</v>
      </c>
      <c r="L25" s="5" t="s">
        <v>8</v>
      </c>
      <c r="M25" s="6" t="s">
        <v>9</v>
      </c>
      <c r="N25" s="7" t="s">
        <v>10</v>
      </c>
      <c r="O25" s="5" t="s">
        <v>8</v>
      </c>
      <c r="P25" s="6" t="s">
        <v>9</v>
      </c>
      <c r="Q25" s="7" t="s">
        <v>10</v>
      </c>
      <c r="R25" s="5" t="s">
        <v>8</v>
      </c>
      <c r="S25" s="6" t="s">
        <v>9</v>
      </c>
      <c r="T25" s="7" t="s">
        <v>10</v>
      </c>
      <c r="U25" s="5" t="s">
        <v>8</v>
      </c>
      <c r="V25" s="6" t="s">
        <v>9</v>
      </c>
      <c r="W25" s="7" t="s">
        <v>10</v>
      </c>
      <c r="X25" s="36"/>
      <c r="Y25" s="37"/>
      <c r="Z25" s="3"/>
      <c r="AA25" s="3"/>
      <c r="AB25" s="3"/>
    </row>
    <row r="26" spans="1:28" ht="15.6" customHeight="1" x14ac:dyDescent="0.3">
      <c r="A26" s="4"/>
      <c r="B26" s="9" t="s">
        <v>13</v>
      </c>
      <c r="C26" s="38">
        <v>0</v>
      </c>
      <c r="D26" s="39">
        <v>0</v>
      </c>
      <c r="E26" s="40">
        <f>C26+D26</f>
        <v>0</v>
      </c>
      <c r="F26" s="38">
        <v>0</v>
      </c>
      <c r="G26" s="39">
        <v>-0.84656190000000009</v>
      </c>
      <c r="H26" s="40">
        <f>F26+G26</f>
        <v>-0.84656190000000009</v>
      </c>
      <c r="I26" s="38">
        <v>0.55000000000000004</v>
      </c>
      <c r="J26" s="39">
        <v>-1.3286636000000001</v>
      </c>
      <c r="K26" s="40">
        <f>I26+J26</f>
        <v>-0.77866360000000001</v>
      </c>
      <c r="L26" s="38">
        <v>0.70163204100568677</v>
      </c>
      <c r="M26" s="39">
        <v>-2.8928639999999994</v>
      </c>
      <c r="N26" s="40">
        <f>L26+M26</f>
        <v>-2.1912319589943126</v>
      </c>
      <c r="O26" s="38">
        <v>1.62</v>
      </c>
      <c r="P26" s="39">
        <v>-1.9441569999999999</v>
      </c>
      <c r="Q26" s="40">
        <f>O26+P26</f>
        <v>-0.32415699999999981</v>
      </c>
      <c r="R26" s="38">
        <v>1.657</v>
      </c>
      <c r="S26" s="39">
        <v>-5.1191000000000004</v>
      </c>
      <c r="T26" s="40">
        <f>R26+S26</f>
        <v>-3.4621000000000004</v>
      </c>
      <c r="U26" s="38">
        <f>C26+F26+I26+L26+O26+R26</f>
        <v>4.5286320410056868</v>
      </c>
      <c r="V26" s="39">
        <f t="shared" ref="V26:W41" si="10">D26+G26+J26+M26+P26+S26</f>
        <v>-12.131346499999999</v>
      </c>
      <c r="W26" s="40">
        <f t="shared" si="10"/>
        <v>-7.6027144589943125</v>
      </c>
      <c r="X26" s="41"/>
      <c r="Y26" s="42"/>
      <c r="Z26" s="3"/>
      <c r="AA26" s="3"/>
      <c r="AB26" s="3"/>
    </row>
    <row r="27" spans="1:28" ht="15.6" customHeight="1" x14ac:dyDescent="0.3">
      <c r="A27" s="15"/>
      <c r="B27" s="9" t="s">
        <v>14</v>
      </c>
      <c r="C27" s="38">
        <v>0</v>
      </c>
      <c r="D27" s="39">
        <v>0</v>
      </c>
      <c r="E27" s="40">
        <f t="shared" ref="E27:E41" si="11">C27+D27</f>
        <v>0</v>
      </c>
      <c r="F27" s="38">
        <v>2.0913300000000001</v>
      </c>
      <c r="G27" s="39">
        <v>-9.1411373999999999</v>
      </c>
      <c r="H27" s="40">
        <f t="shared" ref="H27:H41" si="12">F27+G27</f>
        <v>-7.0498073999999997</v>
      </c>
      <c r="I27" s="38">
        <v>2.2260430000000002</v>
      </c>
      <c r="J27" s="39">
        <v>-1.7470619999999999</v>
      </c>
      <c r="K27" s="40">
        <f t="shared" ref="K27:K41" si="13">I27+J27</f>
        <v>0.47898100000000032</v>
      </c>
      <c r="L27" s="38">
        <v>7.5899999999999987E-3</v>
      </c>
      <c r="M27" s="39">
        <v>-1.0893249999999999</v>
      </c>
      <c r="N27" s="40">
        <f t="shared" ref="N27:N41" si="14">L27+M27</f>
        <v>-1.0817349999999999</v>
      </c>
      <c r="O27" s="38">
        <v>0.35016399999999998</v>
      </c>
      <c r="P27" s="39">
        <v>-5.1127127999999997</v>
      </c>
      <c r="Q27" s="40">
        <f t="shared" ref="Q27:Q41" si="15">O27+P27</f>
        <v>-4.7625487999999994</v>
      </c>
      <c r="R27" s="38">
        <v>1.24</v>
      </c>
      <c r="S27" s="39">
        <v>-3.2767599999999999</v>
      </c>
      <c r="T27" s="40">
        <f t="shared" ref="T27:T41" si="16">R27+S27</f>
        <v>-2.0367600000000001</v>
      </c>
      <c r="U27" s="38">
        <f t="shared" ref="U27:U41" si="17">C27+F27+I27+L27+O27+R27</f>
        <v>5.9151270000000009</v>
      </c>
      <c r="V27" s="39">
        <f t="shared" si="10"/>
        <v>-20.3669972</v>
      </c>
      <c r="W27" s="40">
        <f t="shared" si="10"/>
        <v>-14.451870199999998</v>
      </c>
      <c r="X27" s="41"/>
      <c r="Y27" s="42"/>
      <c r="Z27" s="3"/>
      <c r="AA27" s="3"/>
      <c r="AB27" s="3"/>
    </row>
    <row r="28" spans="1:28" ht="15.6" customHeight="1" x14ac:dyDescent="0.3">
      <c r="A28" s="4"/>
      <c r="B28" s="9" t="s">
        <v>15</v>
      </c>
      <c r="C28" s="38">
        <v>0</v>
      </c>
      <c r="D28" s="39">
        <v>0</v>
      </c>
      <c r="E28" s="40">
        <f t="shared" si="11"/>
        <v>0</v>
      </c>
      <c r="F28" s="38">
        <v>0.78640659999999996</v>
      </c>
      <c r="G28" s="39">
        <v>-5.2408015299999997</v>
      </c>
      <c r="H28" s="40">
        <f t="shared" si="12"/>
        <v>-4.4543949299999994</v>
      </c>
      <c r="I28" s="38">
        <v>0.68121799999999988</v>
      </c>
      <c r="J28" s="39">
        <v>0</v>
      </c>
      <c r="K28" s="40">
        <f t="shared" si="13"/>
        <v>0.68121799999999988</v>
      </c>
      <c r="L28" s="38">
        <v>0</v>
      </c>
      <c r="M28" s="39">
        <v>-8.0000000000000002E-3</v>
      </c>
      <c r="N28" s="40">
        <f t="shared" si="14"/>
        <v>-8.0000000000000002E-3</v>
      </c>
      <c r="O28" s="38">
        <v>8.0000000000000002E-3</v>
      </c>
      <c r="P28" s="39">
        <v>-1.0607759000000001</v>
      </c>
      <c r="Q28" s="40">
        <f t="shared" si="15"/>
        <v>-1.0527759000000001</v>
      </c>
      <c r="R28" s="38">
        <v>0.1051853</v>
      </c>
      <c r="S28" s="39">
        <v>-0.73874629999999997</v>
      </c>
      <c r="T28" s="40">
        <f t="shared" si="16"/>
        <v>-0.63356099999999993</v>
      </c>
      <c r="U28" s="38">
        <f t="shared" si="17"/>
        <v>1.5808098999999998</v>
      </c>
      <c r="V28" s="39">
        <f t="shared" si="10"/>
        <v>-7.0483237299999999</v>
      </c>
      <c r="W28" s="40">
        <f t="shared" si="10"/>
        <v>-5.4675138299999997</v>
      </c>
      <c r="X28" s="41"/>
      <c r="Y28" s="42"/>
      <c r="Z28" s="3"/>
      <c r="AA28" s="3"/>
      <c r="AB28" s="3"/>
    </row>
    <row r="29" spans="1:28" ht="15.6" customHeight="1" x14ac:dyDescent="0.3">
      <c r="A29" s="4"/>
      <c r="B29" s="9" t="s">
        <v>16</v>
      </c>
      <c r="C29" s="38">
        <v>0</v>
      </c>
      <c r="D29" s="39">
        <v>0</v>
      </c>
      <c r="E29" s="40">
        <f t="shared" si="11"/>
        <v>0</v>
      </c>
      <c r="F29" s="38">
        <v>0.34787399999999996</v>
      </c>
      <c r="G29" s="39">
        <v>-0.84347818849056599</v>
      </c>
      <c r="H29" s="40">
        <f t="shared" si="12"/>
        <v>-0.49560418849056603</v>
      </c>
      <c r="I29" s="38">
        <v>0.81093799999999983</v>
      </c>
      <c r="J29" s="39">
        <v>-0.21923199999999998</v>
      </c>
      <c r="K29" s="40">
        <f t="shared" si="13"/>
        <v>0.59170599999999984</v>
      </c>
      <c r="L29" s="38">
        <v>0</v>
      </c>
      <c r="M29" s="39">
        <v>-0.99223489999999992</v>
      </c>
      <c r="N29" s="40">
        <f t="shared" si="14"/>
        <v>-0.99223489999999992</v>
      </c>
      <c r="O29" s="38">
        <v>0</v>
      </c>
      <c r="P29" s="39">
        <v>-0.63702180000000008</v>
      </c>
      <c r="Q29" s="40">
        <f t="shared" si="15"/>
        <v>-0.63702180000000008</v>
      </c>
      <c r="R29" s="38">
        <v>0</v>
      </c>
      <c r="S29" s="39">
        <v>-1.89E-2</v>
      </c>
      <c r="T29" s="40">
        <f t="shared" si="16"/>
        <v>-1.89E-2</v>
      </c>
      <c r="U29" s="38">
        <f t="shared" si="17"/>
        <v>1.1588119999999997</v>
      </c>
      <c r="V29" s="39">
        <f t="shared" si="10"/>
        <v>-2.7108668884905662</v>
      </c>
      <c r="W29" s="40">
        <f t="shared" si="10"/>
        <v>-1.5520548884905661</v>
      </c>
      <c r="X29" s="41"/>
      <c r="Y29" s="42"/>
      <c r="Z29" s="3"/>
      <c r="AA29" s="3"/>
      <c r="AB29" s="3"/>
    </row>
    <row r="30" spans="1:28" ht="15.6" customHeight="1" x14ac:dyDescent="0.3">
      <c r="A30" s="3"/>
      <c r="B30" s="9" t="s">
        <v>17</v>
      </c>
      <c r="C30" s="38">
        <v>0</v>
      </c>
      <c r="D30" s="39">
        <v>0</v>
      </c>
      <c r="E30" s="40">
        <f t="shared" si="11"/>
        <v>0</v>
      </c>
      <c r="F30" s="38">
        <v>0.14979999999999999</v>
      </c>
      <c r="G30" s="39">
        <v>-0.41246534150943404</v>
      </c>
      <c r="H30" s="40">
        <f t="shared" si="12"/>
        <v>-0.26266534150943405</v>
      </c>
      <c r="I30" s="38">
        <v>2.1263639999999997</v>
      </c>
      <c r="J30" s="39">
        <v>0</v>
      </c>
      <c r="K30" s="40">
        <f t="shared" si="13"/>
        <v>2.1263639999999997</v>
      </c>
      <c r="L30" s="38">
        <v>6.1686958994313069E-2</v>
      </c>
      <c r="M30" s="39">
        <v>-0.1404117</v>
      </c>
      <c r="N30" s="40">
        <f t="shared" si="14"/>
        <v>-7.8724741005686938E-2</v>
      </c>
      <c r="O30" s="38">
        <v>3.6700000000000003E-2</v>
      </c>
      <c r="P30" s="39">
        <v>-0.67647399999999991</v>
      </c>
      <c r="Q30" s="40">
        <f t="shared" si="15"/>
        <v>-0.63977399999999995</v>
      </c>
      <c r="R30" s="38">
        <v>0.39590000000000003</v>
      </c>
      <c r="S30" s="39">
        <v>-0.60876839999999999</v>
      </c>
      <c r="T30" s="40">
        <f t="shared" si="16"/>
        <v>-0.21286839999999996</v>
      </c>
      <c r="U30" s="38">
        <f t="shared" si="17"/>
        <v>2.7704509589943132</v>
      </c>
      <c r="V30" s="39">
        <f t="shared" si="10"/>
        <v>-1.838119441509434</v>
      </c>
      <c r="W30" s="40">
        <f t="shared" si="10"/>
        <v>0.93233151748487864</v>
      </c>
      <c r="X30" s="41"/>
      <c r="Y30" s="42"/>
      <c r="Z30" s="3"/>
      <c r="AA30" s="3"/>
      <c r="AB30" s="3"/>
    </row>
    <row r="31" spans="1:28" ht="15.6" customHeight="1" x14ac:dyDescent="0.3">
      <c r="A31" s="4"/>
      <c r="B31" s="16" t="s">
        <v>18</v>
      </c>
      <c r="C31" s="38">
        <v>0</v>
      </c>
      <c r="D31" s="39">
        <v>0</v>
      </c>
      <c r="E31" s="40">
        <f t="shared" si="11"/>
        <v>0</v>
      </c>
      <c r="F31" s="38">
        <v>0.42105699999999996</v>
      </c>
      <c r="G31" s="39">
        <v>-1.75076787</v>
      </c>
      <c r="H31" s="40">
        <f t="shared" si="12"/>
        <v>-1.32971087</v>
      </c>
      <c r="I31" s="38">
        <v>1.84251E-2</v>
      </c>
      <c r="J31" s="39">
        <v>0</v>
      </c>
      <c r="K31" s="40">
        <f t="shared" si="13"/>
        <v>1.84251E-2</v>
      </c>
      <c r="L31" s="38">
        <v>0.20718259999999999</v>
      </c>
      <c r="M31" s="39">
        <v>-9.9999600000000004E-3</v>
      </c>
      <c r="N31" s="40">
        <f t="shared" si="14"/>
        <v>0.19718263999999999</v>
      </c>
      <c r="O31" s="38">
        <v>0.51791606999999995</v>
      </c>
      <c r="P31" s="39">
        <v>-0.8391519999999999</v>
      </c>
      <c r="Q31" s="40">
        <f t="shared" si="15"/>
        <v>-0.32123592999999995</v>
      </c>
      <c r="R31" s="38">
        <v>0.4588506</v>
      </c>
      <c r="S31" s="39">
        <v>-0.111843</v>
      </c>
      <c r="T31" s="40">
        <f t="shared" si="16"/>
        <v>0.34700759999999997</v>
      </c>
      <c r="U31" s="38">
        <f t="shared" si="17"/>
        <v>1.62343137</v>
      </c>
      <c r="V31" s="39">
        <f t="shared" si="10"/>
        <v>-2.7117628300000001</v>
      </c>
      <c r="W31" s="40">
        <f t="shared" si="10"/>
        <v>-1.08833146</v>
      </c>
      <c r="X31" s="41"/>
      <c r="Y31" s="42"/>
      <c r="Z31" s="4"/>
      <c r="AA31" s="4"/>
      <c r="AB31" s="4"/>
    </row>
    <row r="32" spans="1:28" ht="15.6" customHeight="1" x14ac:dyDescent="0.3">
      <c r="A32" s="4"/>
      <c r="B32" s="16" t="s">
        <v>19</v>
      </c>
      <c r="C32" s="38">
        <v>0</v>
      </c>
      <c r="D32" s="39">
        <v>0</v>
      </c>
      <c r="E32" s="40">
        <f t="shared" si="11"/>
        <v>0</v>
      </c>
      <c r="F32" s="38">
        <v>0.11217580000000001</v>
      </c>
      <c r="G32" s="39">
        <v>-0.38217869000000004</v>
      </c>
      <c r="H32" s="40">
        <f t="shared" si="12"/>
        <v>-0.27000289000000005</v>
      </c>
      <c r="I32" s="38">
        <v>0</v>
      </c>
      <c r="J32" s="39">
        <v>-0.19600000000000001</v>
      </c>
      <c r="K32" s="40">
        <f t="shared" si="13"/>
        <v>-0.19600000000000001</v>
      </c>
      <c r="L32" s="38">
        <v>8.4397100000000003E-2</v>
      </c>
      <c r="M32" s="39">
        <v>-4.6321799999999996E-2</v>
      </c>
      <c r="N32" s="40">
        <f t="shared" si="14"/>
        <v>3.8075300000000006E-2</v>
      </c>
      <c r="O32" s="38">
        <v>0</v>
      </c>
      <c r="P32" s="39">
        <v>0</v>
      </c>
      <c r="Q32" s="40">
        <f t="shared" si="15"/>
        <v>0</v>
      </c>
      <c r="R32" s="38">
        <v>0</v>
      </c>
      <c r="S32" s="39">
        <v>-0.2126691</v>
      </c>
      <c r="T32" s="40">
        <f t="shared" si="16"/>
        <v>-0.2126691</v>
      </c>
      <c r="U32" s="38">
        <f t="shared" si="17"/>
        <v>0.19657289999999999</v>
      </c>
      <c r="V32" s="39">
        <f t="shared" si="10"/>
        <v>-0.83716959000000002</v>
      </c>
      <c r="W32" s="40">
        <f t="shared" si="10"/>
        <v>-0.64059668999999997</v>
      </c>
      <c r="X32" s="41"/>
      <c r="Y32" s="42"/>
      <c r="Z32" s="4"/>
      <c r="AA32" s="4"/>
      <c r="AB32" s="4"/>
    </row>
    <row r="33" spans="1:28" ht="15.6" customHeight="1" x14ac:dyDescent="0.3">
      <c r="A33" s="4"/>
      <c r="B33" s="16" t="s">
        <v>20</v>
      </c>
      <c r="C33" s="38">
        <v>0</v>
      </c>
      <c r="D33" s="39">
        <v>0</v>
      </c>
      <c r="E33" s="40">
        <f t="shared" si="11"/>
        <v>0</v>
      </c>
      <c r="F33" s="38">
        <v>4.3132379999999998E-2</v>
      </c>
      <c r="G33" s="39">
        <v>-0.57385085999999996</v>
      </c>
      <c r="H33" s="40">
        <f t="shared" si="12"/>
        <v>-0.53071847999999999</v>
      </c>
      <c r="I33" s="38">
        <v>0.56983859999999997</v>
      </c>
      <c r="J33" s="39">
        <v>-3.5868984699999991</v>
      </c>
      <c r="K33" s="40">
        <f t="shared" si="13"/>
        <v>-3.0170598699999989</v>
      </c>
      <c r="L33" s="38">
        <v>0</v>
      </c>
      <c r="M33" s="39">
        <v>-4.3936500000000003E-2</v>
      </c>
      <c r="N33" s="40">
        <f t="shared" si="14"/>
        <v>-4.3936500000000003E-2</v>
      </c>
      <c r="O33" s="38">
        <v>0</v>
      </c>
      <c r="P33" s="39">
        <v>0</v>
      </c>
      <c r="Q33" s="40">
        <f t="shared" si="15"/>
        <v>0</v>
      </c>
      <c r="R33" s="38">
        <v>0.128272</v>
      </c>
      <c r="S33" s="39">
        <v>-0.23811238999999998</v>
      </c>
      <c r="T33" s="40">
        <f t="shared" si="16"/>
        <v>-0.10984038999999998</v>
      </c>
      <c r="U33" s="38">
        <f t="shared" si="17"/>
        <v>0.74124298</v>
      </c>
      <c r="V33" s="39">
        <f t="shared" si="10"/>
        <v>-4.4427982199999994</v>
      </c>
      <c r="W33" s="40">
        <f t="shared" si="10"/>
        <v>-3.7015552399999989</v>
      </c>
      <c r="X33" s="41"/>
      <c r="Y33" s="42"/>
      <c r="Z33" s="4"/>
      <c r="AA33" s="4"/>
      <c r="AB33" s="4"/>
    </row>
    <row r="34" spans="1:28" ht="15.6" customHeight="1" x14ac:dyDescent="0.3">
      <c r="A34" s="4"/>
      <c r="B34" s="16" t="s">
        <v>21</v>
      </c>
      <c r="C34" s="38">
        <v>0</v>
      </c>
      <c r="D34" s="39">
        <v>0</v>
      </c>
      <c r="E34" s="40">
        <f t="shared" si="11"/>
        <v>0</v>
      </c>
      <c r="F34" s="38">
        <v>0.14151720000000001</v>
      </c>
      <c r="G34" s="39">
        <v>-2.5789897138999995</v>
      </c>
      <c r="H34" s="40">
        <f t="shared" si="12"/>
        <v>-2.4374725138999995</v>
      </c>
      <c r="I34" s="38">
        <v>0</v>
      </c>
      <c r="J34" s="39">
        <v>-6.1500000000000006E-2</v>
      </c>
      <c r="K34" s="40">
        <f t="shared" si="13"/>
        <v>-6.1500000000000006E-2</v>
      </c>
      <c r="L34" s="38">
        <v>6.2847728199999994E-2</v>
      </c>
      <c r="M34" s="39">
        <v>-1.3952840451000001</v>
      </c>
      <c r="N34" s="40">
        <f t="shared" si="14"/>
        <v>-1.3324363169000002</v>
      </c>
      <c r="O34" s="38">
        <v>0.2720644451</v>
      </c>
      <c r="P34" s="39">
        <v>-2.5674306000000002</v>
      </c>
      <c r="Q34" s="40">
        <f t="shared" si="15"/>
        <v>-2.2953661549000004</v>
      </c>
      <c r="R34" s="38">
        <v>0</v>
      </c>
      <c r="S34" s="39">
        <v>-0.95683921690000007</v>
      </c>
      <c r="T34" s="40">
        <f t="shared" si="16"/>
        <v>-0.95683921690000007</v>
      </c>
      <c r="U34" s="38">
        <f t="shared" si="17"/>
        <v>0.47642937330000001</v>
      </c>
      <c r="V34" s="39">
        <f t="shared" si="10"/>
        <v>-7.5600435758999991</v>
      </c>
      <c r="W34" s="40">
        <f t="shared" si="10"/>
        <v>-7.0836142026000006</v>
      </c>
      <c r="X34" s="41"/>
      <c r="Y34" s="42"/>
      <c r="Z34" s="4"/>
      <c r="AA34" s="4"/>
      <c r="AB34" s="4"/>
    </row>
    <row r="35" spans="1:28" ht="15.6" customHeight="1" x14ac:dyDescent="0.3">
      <c r="A35" s="4"/>
      <c r="B35" s="16" t="s">
        <v>22</v>
      </c>
      <c r="C35" s="38">
        <v>0</v>
      </c>
      <c r="D35" s="39">
        <v>-8.5020865500000001E-2</v>
      </c>
      <c r="E35" s="40">
        <f t="shared" si="11"/>
        <v>-8.5020865500000001E-2</v>
      </c>
      <c r="F35" s="38">
        <v>0.49565300880000002</v>
      </c>
      <c r="G35" s="39">
        <v>-4.6303709638000008</v>
      </c>
      <c r="H35" s="40">
        <f t="shared" si="12"/>
        <v>-4.1347179550000011</v>
      </c>
      <c r="I35" s="38">
        <v>2.0745727</v>
      </c>
      <c r="J35" s="39">
        <v>-3.5759259999999999</v>
      </c>
      <c r="K35" s="40">
        <f t="shared" si="13"/>
        <v>-1.5013532999999999</v>
      </c>
      <c r="L35" s="38">
        <v>0</v>
      </c>
      <c r="M35" s="39">
        <v>-3.676526</v>
      </c>
      <c r="N35" s="40">
        <f t="shared" si="14"/>
        <v>-3.676526</v>
      </c>
      <c r="O35" s="38">
        <v>0.15802195999999999</v>
      </c>
      <c r="P35" s="39">
        <v>-0.15104854529999998</v>
      </c>
      <c r="Q35" s="40">
        <f t="shared" si="15"/>
        <v>6.9734147000000135E-3</v>
      </c>
      <c r="R35" s="38">
        <v>0.2011692162</v>
      </c>
      <c r="S35" s="39">
        <v>-0.15702195999999999</v>
      </c>
      <c r="T35" s="40">
        <f t="shared" si="16"/>
        <v>4.4147256200000012E-2</v>
      </c>
      <c r="U35" s="38">
        <f t="shared" si="17"/>
        <v>2.9294168850000002</v>
      </c>
      <c r="V35" s="39">
        <f t="shared" si="10"/>
        <v>-12.275914334600001</v>
      </c>
      <c r="W35" s="40">
        <f t="shared" si="10"/>
        <v>-9.3464974495999993</v>
      </c>
      <c r="X35" s="41"/>
      <c r="Y35" s="42"/>
      <c r="Z35" s="4"/>
      <c r="AA35" s="4"/>
      <c r="AB35" s="4"/>
    </row>
    <row r="36" spans="1:28" ht="15.6" customHeight="1" x14ac:dyDescent="0.3">
      <c r="A36" s="4"/>
      <c r="B36" s="16" t="s">
        <v>23</v>
      </c>
      <c r="C36" s="38">
        <v>0</v>
      </c>
      <c r="D36" s="39">
        <v>0</v>
      </c>
      <c r="E36" s="40">
        <f t="shared" si="11"/>
        <v>0</v>
      </c>
      <c r="F36" s="38">
        <v>0.44364000000000003</v>
      </c>
      <c r="G36" s="39">
        <v>-1.9714814025</v>
      </c>
      <c r="H36" s="40">
        <f t="shared" si="12"/>
        <v>-1.5278414025</v>
      </c>
      <c r="I36" s="38">
        <v>0</v>
      </c>
      <c r="J36" s="39">
        <v>0</v>
      </c>
      <c r="K36" s="40">
        <f t="shared" si="13"/>
        <v>0</v>
      </c>
      <c r="L36" s="38">
        <v>0</v>
      </c>
      <c r="M36" s="39">
        <v>-0.26844981239999999</v>
      </c>
      <c r="N36" s="40">
        <f t="shared" si="14"/>
        <v>-0.26844981239999999</v>
      </c>
      <c r="O36" s="38">
        <v>7.6472529000000001E-3</v>
      </c>
      <c r="P36" s="39">
        <v>-0.58994999999999997</v>
      </c>
      <c r="Q36" s="40">
        <f t="shared" si="15"/>
        <v>-0.58230274709999996</v>
      </c>
      <c r="R36" s="38">
        <v>4.8899999999999999E-2</v>
      </c>
      <c r="S36" s="39">
        <v>-6.0707599999999997E-3</v>
      </c>
      <c r="T36" s="40">
        <f t="shared" si="16"/>
        <v>4.2829239999999998E-2</v>
      </c>
      <c r="U36" s="38">
        <f t="shared" si="17"/>
        <v>0.50018725289999999</v>
      </c>
      <c r="V36" s="39">
        <f t="shared" si="10"/>
        <v>-2.8359519748999999</v>
      </c>
      <c r="W36" s="40">
        <f t="shared" si="10"/>
        <v>-2.335764722</v>
      </c>
      <c r="X36" s="41"/>
      <c r="Y36" s="42"/>
      <c r="Z36" s="4"/>
      <c r="AA36" s="4"/>
      <c r="AB36" s="4"/>
    </row>
    <row r="37" spans="1:28" ht="15.6" customHeight="1" x14ac:dyDescent="0.3">
      <c r="A37" s="4"/>
      <c r="B37" s="16" t="s">
        <v>24</v>
      </c>
      <c r="C37" s="38">
        <v>0</v>
      </c>
      <c r="D37" s="39">
        <v>-2.0199999999999999E-2</v>
      </c>
      <c r="E37" s="40">
        <f t="shared" si="11"/>
        <v>-2.0199999999999999E-2</v>
      </c>
      <c r="F37" s="38">
        <v>0.68358199999999991</v>
      </c>
      <c r="G37" s="39">
        <v>-4.4367053980999991</v>
      </c>
      <c r="H37" s="40">
        <f t="shared" si="12"/>
        <v>-3.7531233980999992</v>
      </c>
      <c r="I37" s="38">
        <v>0</v>
      </c>
      <c r="J37" s="39">
        <v>-0.2621</v>
      </c>
      <c r="K37" s="40">
        <f t="shared" si="13"/>
        <v>-0.2621</v>
      </c>
      <c r="L37" s="38">
        <v>0.30810010429999996</v>
      </c>
      <c r="M37" s="39">
        <v>-0.44212010429999998</v>
      </c>
      <c r="N37" s="40">
        <f t="shared" si="14"/>
        <v>-0.13402000000000003</v>
      </c>
      <c r="O37" s="38">
        <v>0.43479999999999996</v>
      </c>
      <c r="P37" s="39">
        <v>-0.1761269704</v>
      </c>
      <c r="Q37" s="40">
        <f t="shared" si="15"/>
        <v>0.25867302959999994</v>
      </c>
      <c r="R37" s="38">
        <v>0.22200141710000001</v>
      </c>
      <c r="S37" s="39">
        <v>-1.1625642789999999</v>
      </c>
      <c r="T37" s="40">
        <f t="shared" si="16"/>
        <v>-0.94056286189999994</v>
      </c>
      <c r="U37" s="38">
        <f t="shared" si="17"/>
        <v>1.6484835213999998</v>
      </c>
      <c r="V37" s="39">
        <f t="shared" si="10"/>
        <v>-6.4998167517999992</v>
      </c>
      <c r="W37" s="40">
        <f t="shared" si="10"/>
        <v>-4.851333230399999</v>
      </c>
      <c r="X37" s="41"/>
      <c r="Y37" s="42"/>
      <c r="Z37" s="4"/>
      <c r="AA37" s="4"/>
      <c r="AB37" s="4"/>
    </row>
    <row r="38" spans="1:28" ht="15.6" customHeight="1" x14ac:dyDescent="0.3">
      <c r="A38" s="17"/>
      <c r="B38" s="16" t="s">
        <v>25</v>
      </c>
      <c r="C38" s="38">
        <v>7.7999999999999996E-3</v>
      </c>
      <c r="D38" s="39">
        <v>0</v>
      </c>
      <c r="E38" s="40">
        <f t="shared" si="11"/>
        <v>7.7999999999999996E-3</v>
      </c>
      <c r="F38" s="38">
        <v>0.6171273746</v>
      </c>
      <c r="G38" s="39">
        <v>-2.159835030669</v>
      </c>
      <c r="H38" s="40">
        <f t="shared" si="12"/>
        <v>-1.5427076560690001</v>
      </c>
      <c r="I38" s="38">
        <v>0.22</v>
      </c>
      <c r="J38" s="39">
        <v>-0.23150000000000001</v>
      </c>
      <c r="K38" s="40">
        <f t="shared" si="13"/>
        <v>-1.150000000000001E-2</v>
      </c>
      <c r="L38" s="38">
        <v>7.3013999999999996E-2</v>
      </c>
      <c r="M38" s="39">
        <v>-0.1159</v>
      </c>
      <c r="N38" s="40">
        <f t="shared" si="14"/>
        <v>-4.2886000000000007E-2</v>
      </c>
      <c r="O38" s="38">
        <v>0</v>
      </c>
      <c r="P38" s="39">
        <v>-0.17949999999999999</v>
      </c>
      <c r="Q38" s="40">
        <f t="shared" si="15"/>
        <v>-0.17949999999999999</v>
      </c>
      <c r="R38" s="38">
        <v>0.31340000000000001</v>
      </c>
      <c r="S38" s="39">
        <v>-2.4690379662299997</v>
      </c>
      <c r="T38" s="40">
        <f t="shared" si="16"/>
        <v>-2.1556379662299996</v>
      </c>
      <c r="U38" s="38">
        <f t="shared" si="17"/>
        <v>1.2313413745999999</v>
      </c>
      <c r="V38" s="39">
        <f t="shared" si="10"/>
        <v>-5.1557729968989996</v>
      </c>
      <c r="W38" s="40">
        <f t="shared" si="10"/>
        <v>-3.9244316222989997</v>
      </c>
      <c r="X38" s="43"/>
      <c r="Y38" s="44"/>
      <c r="Z38" s="17"/>
      <c r="AA38" s="17"/>
      <c r="AB38" s="17"/>
    </row>
    <row r="39" spans="1:28" ht="15.6" customHeight="1" x14ac:dyDescent="0.3">
      <c r="A39" s="17"/>
      <c r="B39" s="16" t="s">
        <v>26</v>
      </c>
      <c r="C39" s="38">
        <v>0.29259999999999997</v>
      </c>
      <c r="D39" s="39">
        <v>-6.1999999999999998E-3</v>
      </c>
      <c r="E39" s="40">
        <f t="shared" si="11"/>
        <v>0.28639999999999999</v>
      </c>
      <c r="F39" s="38">
        <v>1.2386611561999998</v>
      </c>
      <c r="G39" s="39">
        <v>-8.8518779999999992</v>
      </c>
      <c r="H39" s="40">
        <f t="shared" si="12"/>
        <v>-7.6132168437999992</v>
      </c>
      <c r="I39" s="38">
        <v>0.89200000000000002</v>
      </c>
      <c r="J39" s="39">
        <v>0</v>
      </c>
      <c r="K39" s="40">
        <f t="shared" si="13"/>
        <v>0.89200000000000002</v>
      </c>
      <c r="L39" s="38">
        <v>1.1234999999999999</v>
      </c>
      <c r="M39" s="39">
        <v>-0.17010000000000003</v>
      </c>
      <c r="N39" s="40">
        <f t="shared" si="14"/>
        <v>0.95339999999999991</v>
      </c>
      <c r="O39" s="38">
        <v>7.7100000000000002E-2</v>
      </c>
      <c r="P39" s="39">
        <v>0</v>
      </c>
      <c r="Q39" s="40">
        <f t="shared" si="15"/>
        <v>7.7100000000000002E-2</v>
      </c>
      <c r="R39" s="38">
        <v>0.83309999999999995</v>
      </c>
      <c r="S39" s="39">
        <v>-1.6400300000000001</v>
      </c>
      <c r="T39" s="40">
        <f t="shared" si="16"/>
        <v>-0.80693000000000015</v>
      </c>
      <c r="U39" s="38">
        <f t="shared" si="17"/>
        <v>4.4569611562000002</v>
      </c>
      <c r="V39" s="39">
        <f t="shared" si="10"/>
        <v>-10.668207999999998</v>
      </c>
      <c r="W39" s="40">
        <f t="shared" si="10"/>
        <v>-6.2112468437999997</v>
      </c>
      <c r="X39" s="43"/>
      <c r="Y39" s="44"/>
      <c r="Z39" s="17"/>
      <c r="AA39" s="17"/>
      <c r="AB39" s="17"/>
    </row>
    <row r="40" spans="1:28" ht="15.6" customHeight="1" x14ac:dyDescent="0.3">
      <c r="A40" s="3"/>
      <c r="B40" s="16" t="s">
        <v>27</v>
      </c>
      <c r="C40" s="38">
        <v>0</v>
      </c>
      <c r="D40" s="39">
        <v>0</v>
      </c>
      <c r="E40" s="40">
        <f t="shared" si="11"/>
        <v>0</v>
      </c>
      <c r="F40" s="38">
        <v>0.76028200000000012</v>
      </c>
      <c r="G40" s="39">
        <v>-0.17100000000000001</v>
      </c>
      <c r="H40" s="40">
        <f t="shared" si="12"/>
        <v>0.58928200000000008</v>
      </c>
      <c r="I40" s="38">
        <v>0</v>
      </c>
      <c r="J40" s="39">
        <v>0</v>
      </c>
      <c r="K40" s="40">
        <f t="shared" si="13"/>
        <v>0</v>
      </c>
      <c r="L40" s="38">
        <v>0.1</v>
      </c>
      <c r="M40" s="39">
        <v>-3.8000000000000006E-2</v>
      </c>
      <c r="N40" s="40">
        <f t="shared" si="14"/>
        <v>6.2E-2</v>
      </c>
      <c r="O40" s="38">
        <v>0.66100000000000003</v>
      </c>
      <c r="P40" s="39">
        <v>-2.9000000000000005E-2</v>
      </c>
      <c r="Q40" s="40">
        <f t="shared" si="15"/>
        <v>0.63200000000000001</v>
      </c>
      <c r="R40" s="38">
        <v>0</v>
      </c>
      <c r="S40" s="39">
        <v>-1.0136678860999999</v>
      </c>
      <c r="T40" s="40">
        <f t="shared" si="16"/>
        <v>-1.0136678860999999</v>
      </c>
      <c r="U40" s="38">
        <f t="shared" si="17"/>
        <v>1.5212820000000002</v>
      </c>
      <c r="V40" s="39">
        <f t="shared" si="10"/>
        <v>-1.2516678860999999</v>
      </c>
      <c r="W40" s="40">
        <f t="shared" si="10"/>
        <v>0.26961411390000034</v>
      </c>
      <c r="X40" s="41"/>
      <c r="Y40" s="42"/>
      <c r="Z40" s="3"/>
      <c r="AA40" s="3"/>
      <c r="AB40" s="3"/>
    </row>
    <row r="41" spans="1:28" ht="15.6" customHeight="1" thickBot="1" x14ac:dyDescent="0.35">
      <c r="A41" s="3"/>
      <c r="B41" s="18" t="s">
        <v>28</v>
      </c>
      <c r="C41" s="45">
        <v>0</v>
      </c>
      <c r="D41" s="46">
        <v>-0.58699999999999997</v>
      </c>
      <c r="E41" s="40">
        <f t="shared" si="11"/>
        <v>-0.58699999999999997</v>
      </c>
      <c r="F41" s="45">
        <v>9.5810040000000001</v>
      </c>
      <c r="G41" s="46">
        <v>-1.0607</v>
      </c>
      <c r="H41" s="40">
        <f t="shared" si="12"/>
        <v>8.5203039999999994</v>
      </c>
      <c r="I41" s="45">
        <v>1.8249999999999997</v>
      </c>
      <c r="J41" s="46">
        <v>-1.2809999999999999</v>
      </c>
      <c r="K41" s="40">
        <f t="shared" si="13"/>
        <v>0.54399999999999982</v>
      </c>
      <c r="L41" s="45">
        <v>0</v>
      </c>
      <c r="M41" s="46">
        <v>0</v>
      </c>
      <c r="N41" s="40">
        <f t="shared" si="14"/>
        <v>0</v>
      </c>
      <c r="O41" s="45">
        <v>0.5464</v>
      </c>
      <c r="P41" s="46">
        <v>-0.91</v>
      </c>
      <c r="Q41" s="40">
        <f t="shared" si="15"/>
        <v>-0.36360000000000003</v>
      </c>
      <c r="R41" s="45">
        <v>0.44900000000000001</v>
      </c>
      <c r="S41" s="46">
        <v>-1.012</v>
      </c>
      <c r="T41" s="40">
        <f t="shared" si="16"/>
        <v>-0.56299999999999994</v>
      </c>
      <c r="U41" s="47">
        <f t="shared" si="17"/>
        <v>12.401403999999999</v>
      </c>
      <c r="V41" s="48">
        <f t="shared" si="10"/>
        <v>-4.8506999999999998</v>
      </c>
      <c r="W41" s="49">
        <f t="shared" si="10"/>
        <v>7.5507040000000005</v>
      </c>
      <c r="X41" s="41"/>
      <c r="Y41" s="42"/>
      <c r="Z41" s="3"/>
      <c r="AA41" s="3"/>
      <c r="AB41" s="3"/>
    </row>
    <row r="42" spans="1:28" ht="15.6" customHeight="1" thickBot="1" x14ac:dyDescent="0.35">
      <c r="A42" s="25"/>
      <c r="B42" s="26" t="s">
        <v>29</v>
      </c>
      <c r="C42" s="50">
        <f t="shared" ref="C42:W42" si="18">SUM(C26:C41)</f>
        <v>0.30039999999999994</v>
      </c>
      <c r="D42" s="51">
        <f t="shared" si="18"/>
        <v>-0.69842086549999993</v>
      </c>
      <c r="E42" s="52">
        <f t="shared" si="18"/>
        <v>-0.39802086549999999</v>
      </c>
      <c r="F42" s="53">
        <f t="shared" si="18"/>
        <v>17.913242519599997</v>
      </c>
      <c r="G42" s="51">
        <f t="shared" si="18"/>
        <v>-45.052202288968992</v>
      </c>
      <c r="H42" s="54">
        <f t="shared" si="18"/>
        <v>-27.138959769368999</v>
      </c>
      <c r="I42" s="53">
        <f t="shared" si="18"/>
        <v>11.994399399999999</v>
      </c>
      <c r="J42" s="51">
        <f t="shared" si="18"/>
        <v>-12.48988207</v>
      </c>
      <c r="K42" s="54">
        <f t="shared" si="18"/>
        <v>-0.49548266999999968</v>
      </c>
      <c r="L42" s="53">
        <f t="shared" si="18"/>
        <v>2.7299505324999997</v>
      </c>
      <c r="M42" s="51">
        <f t="shared" si="18"/>
        <v>-11.329473821800001</v>
      </c>
      <c r="N42" s="54">
        <f t="shared" si="18"/>
        <v>-8.5995232892999987</v>
      </c>
      <c r="O42" s="53">
        <f t="shared" si="18"/>
        <v>4.6898137280000007</v>
      </c>
      <c r="P42" s="51">
        <f t="shared" si="18"/>
        <v>-14.8733496157</v>
      </c>
      <c r="Q42" s="54">
        <f t="shared" si="18"/>
        <v>-10.183535887699998</v>
      </c>
      <c r="R42" s="53">
        <f t="shared" si="18"/>
        <v>6.0527785332999997</v>
      </c>
      <c r="S42" s="51">
        <f t="shared" si="18"/>
        <v>-18.74213125823</v>
      </c>
      <c r="T42" s="54">
        <f t="shared" si="18"/>
        <v>-12.689352724930002</v>
      </c>
      <c r="U42" s="53">
        <f t="shared" si="18"/>
        <v>43.680584713399995</v>
      </c>
      <c r="V42" s="51">
        <f t="shared" si="18"/>
        <v>-103.18545992019898</v>
      </c>
      <c r="W42" s="54">
        <f t="shared" si="18"/>
        <v>-59.504875206798992</v>
      </c>
      <c r="X42" s="55"/>
      <c r="Y42" s="56"/>
      <c r="Z42" s="25"/>
      <c r="AA42" s="25"/>
      <c r="AB42" s="25"/>
    </row>
    <row r="43" spans="1:28" ht="15.6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</sheetData>
  <mergeCells count="20">
    <mergeCell ref="B1:Y1"/>
    <mergeCell ref="B2:B3"/>
    <mergeCell ref="C2:E2"/>
    <mergeCell ref="F2:H2"/>
    <mergeCell ref="I2:K2"/>
    <mergeCell ref="L2:N2"/>
    <mergeCell ref="O2:Q2"/>
    <mergeCell ref="R2:T2"/>
    <mergeCell ref="U2:W2"/>
    <mergeCell ref="X2:Y2"/>
    <mergeCell ref="X24:Y24"/>
    <mergeCell ref="B23:W23"/>
    <mergeCell ref="B24:B25"/>
    <mergeCell ref="C24:E24"/>
    <mergeCell ref="F24:H24"/>
    <mergeCell ref="I24:K24"/>
    <mergeCell ref="L24:N24"/>
    <mergeCell ref="O24:Q24"/>
    <mergeCell ref="R24:T24"/>
    <mergeCell ref="U24:W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/>
  </sheetViews>
  <sheetFormatPr defaultColWidth="9" defaultRowHeight="17.399999999999999" customHeight="1" x14ac:dyDescent="0.3"/>
  <cols>
    <col min="1" max="1" width="9.6640625" customWidth="1"/>
    <col min="2" max="2" width="24.6640625" customWidth="1"/>
    <col min="24" max="24" width="13.21875" customWidth="1"/>
    <col min="25" max="25" width="11.33203125" customWidth="1"/>
  </cols>
  <sheetData>
    <row r="1" spans="1:28" ht="15.6" customHeight="1" thickBot="1" x14ac:dyDescent="0.35">
      <c r="A1" s="3"/>
      <c r="B1" s="66" t="s">
        <v>31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3"/>
      <c r="AA1" s="3"/>
      <c r="AB1" s="3"/>
    </row>
    <row r="2" spans="1:28" ht="15.6" customHeight="1" x14ac:dyDescent="0.3">
      <c r="A2" s="3"/>
      <c r="B2" s="61"/>
      <c r="C2" s="63" t="s">
        <v>1</v>
      </c>
      <c r="D2" s="64"/>
      <c r="E2" s="65"/>
      <c r="F2" s="63" t="s">
        <v>2</v>
      </c>
      <c r="G2" s="64"/>
      <c r="H2" s="65"/>
      <c r="I2" s="63" t="s">
        <v>3</v>
      </c>
      <c r="J2" s="64"/>
      <c r="K2" s="65"/>
      <c r="L2" s="63" t="s">
        <v>4</v>
      </c>
      <c r="M2" s="64"/>
      <c r="N2" s="65"/>
      <c r="O2" s="63" t="s">
        <v>5</v>
      </c>
      <c r="P2" s="64"/>
      <c r="Q2" s="65"/>
      <c r="R2" s="63" t="s">
        <v>6</v>
      </c>
      <c r="S2" s="64"/>
      <c r="T2" s="65"/>
      <c r="U2" s="63" t="s">
        <v>7</v>
      </c>
      <c r="V2" s="64"/>
      <c r="W2" s="65"/>
      <c r="X2" s="63"/>
      <c r="Y2" s="65"/>
      <c r="Z2" s="3"/>
      <c r="AA2" s="3"/>
      <c r="AB2" s="3"/>
    </row>
    <row r="3" spans="1:28" ht="51" customHeight="1" x14ac:dyDescent="0.3">
      <c r="A3" s="4"/>
      <c r="B3" s="62"/>
      <c r="C3" s="5" t="s">
        <v>8</v>
      </c>
      <c r="D3" s="6" t="s">
        <v>9</v>
      </c>
      <c r="E3" s="7" t="s">
        <v>10</v>
      </c>
      <c r="F3" s="5" t="s">
        <v>8</v>
      </c>
      <c r="G3" s="6" t="s">
        <v>9</v>
      </c>
      <c r="H3" s="7" t="s">
        <v>10</v>
      </c>
      <c r="I3" s="5" t="s">
        <v>8</v>
      </c>
      <c r="J3" s="6" t="s">
        <v>9</v>
      </c>
      <c r="K3" s="7" t="s">
        <v>10</v>
      </c>
      <c r="L3" s="5" t="s">
        <v>8</v>
      </c>
      <c r="M3" s="6" t="s">
        <v>9</v>
      </c>
      <c r="N3" s="7" t="s">
        <v>10</v>
      </c>
      <c r="O3" s="5" t="s">
        <v>8</v>
      </c>
      <c r="P3" s="6" t="s">
        <v>9</v>
      </c>
      <c r="Q3" s="7" t="s">
        <v>10</v>
      </c>
      <c r="R3" s="5" t="s">
        <v>8</v>
      </c>
      <c r="S3" s="6" t="s">
        <v>9</v>
      </c>
      <c r="T3" s="7" t="s">
        <v>10</v>
      </c>
      <c r="U3" s="5" t="s">
        <v>8</v>
      </c>
      <c r="V3" s="6" t="s">
        <v>9</v>
      </c>
      <c r="W3" s="7" t="s">
        <v>10</v>
      </c>
      <c r="X3" s="8" t="s">
        <v>11</v>
      </c>
      <c r="Y3" s="7" t="s">
        <v>12</v>
      </c>
      <c r="Z3" s="3"/>
      <c r="AA3" s="3"/>
      <c r="AB3" s="3"/>
    </row>
    <row r="4" spans="1:28" ht="14.4" customHeight="1" x14ac:dyDescent="0.3">
      <c r="A4" s="4"/>
      <c r="B4" s="9" t="s">
        <v>13</v>
      </c>
      <c r="C4" s="10">
        <v>0</v>
      </c>
      <c r="D4" s="11">
        <v>0</v>
      </c>
      <c r="E4" s="12">
        <f>C4+D4</f>
        <v>0</v>
      </c>
      <c r="F4" s="10">
        <v>2808</v>
      </c>
      <c r="G4" s="11">
        <v>-340</v>
      </c>
      <c r="H4" s="12">
        <f>F4+G4</f>
        <v>2468</v>
      </c>
      <c r="I4" s="10">
        <v>0</v>
      </c>
      <c r="J4" s="11">
        <v>0</v>
      </c>
      <c r="K4" s="12">
        <f>I4+J4</f>
        <v>0</v>
      </c>
      <c r="L4" s="10">
        <v>3104</v>
      </c>
      <c r="M4" s="11">
        <v>0</v>
      </c>
      <c r="N4" s="12">
        <f>L4+M4</f>
        <v>3104</v>
      </c>
      <c r="O4" s="10">
        <v>4041</v>
      </c>
      <c r="P4" s="11">
        <v>-6009</v>
      </c>
      <c r="Q4" s="12">
        <f>O4+P4</f>
        <v>-1968</v>
      </c>
      <c r="R4" s="10">
        <v>6918</v>
      </c>
      <c r="S4" s="11">
        <v>-2572</v>
      </c>
      <c r="T4" s="12">
        <f>R4+S4</f>
        <v>4346</v>
      </c>
      <c r="U4" s="10">
        <f>C4+F4+I4+L4+O4+R4</f>
        <v>16871</v>
      </c>
      <c r="V4" s="11">
        <f t="shared" ref="V4:W19" si="0">D4+G4+J4+M4+P4+S4</f>
        <v>-8921</v>
      </c>
      <c r="W4" s="12">
        <f t="shared" si="0"/>
        <v>7950</v>
      </c>
      <c r="X4" s="13">
        <v>5609</v>
      </c>
      <c r="Y4" s="14">
        <f>X4/U4</f>
        <v>0.33246399146464345</v>
      </c>
      <c r="Z4" s="3"/>
      <c r="AA4" s="3"/>
      <c r="AB4" s="3"/>
    </row>
    <row r="5" spans="1:28" ht="15.6" customHeight="1" x14ac:dyDescent="0.3">
      <c r="A5" s="15"/>
      <c r="B5" s="9" t="s">
        <v>14</v>
      </c>
      <c r="C5" s="10">
        <v>0</v>
      </c>
      <c r="D5" s="11">
        <v>0</v>
      </c>
      <c r="E5" s="12">
        <f t="shared" ref="E5:E19" si="1">C5+D5</f>
        <v>0</v>
      </c>
      <c r="F5" s="10">
        <v>504</v>
      </c>
      <c r="G5" s="11">
        <v>-110</v>
      </c>
      <c r="H5" s="12">
        <f t="shared" ref="H5:H19" si="2">F5+G5</f>
        <v>394</v>
      </c>
      <c r="I5" s="10">
        <v>0</v>
      </c>
      <c r="J5" s="11">
        <v>0</v>
      </c>
      <c r="K5" s="12">
        <f t="shared" ref="K5:K19" si="3">I5+J5</f>
        <v>0</v>
      </c>
      <c r="L5" s="10">
        <v>5978</v>
      </c>
      <c r="M5" s="11">
        <v>-1528</v>
      </c>
      <c r="N5" s="12">
        <f t="shared" ref="N5:N19" si="4">L5+M5</f>
        <v>4450</v>
      </c>
      <c r="O5" s="10">
        <v>4181</v>
      </c>
      <c r="P5" s="11">
        <v>-2826</v>
      </c>
      <c r="Q5" s="12">
        <f t="shared" ref="Q5:Q19" si="5">O5+P5</f>
        <v>1355</v>
      </c>
      <c r="R5" s="10">
        <v>1612</v>
      </c>
      <c r="S5" s="11">
        <v>-770</v>
      </c>
      <c r="T5" s="12">
        <f t="shared" ref="T5:T19" si="6">R5+S5</f>
        <v>842</v>
      </c>
      <c r="U5" s="10">
        <f t="shared" ref="U5:U19" si="7">C5+F5+I5+L5+O5+R5</f>
        <v>12275</v>
      </c>
      <c r="V5" s="11">
        <f t="shared" si="0"/>
        <v>-5234</v>
      </c>
      <c r="W5" s="12">
        <f t="shared" si="0"/>
        <v>7041</v>
      </c>
      <c r="X5" s="13">
        <v>7277</v>
      </c>
      <c r="Y5" s="14">
        <f t="shared" ref="Y5:Y19" si="8">X5/U5</f>
        <v>0.59283095723014256</v>
      </c>
      <c r="Z5" s="3"/>
      <c r="AA5" s="3"/>
      <c r="AB5" s="3"/>
    </row>
    <row r="6" spans="1:28" ht="15.6" customHeight="1" x14ac:dyDescent="0.3">
      <c r="A6" s="4"/>
      <c r="B6" s="9" t="s">
        <v>15</v>
      </c>
      <c r="C6" s="10">
        <v>0</v>
      </c>
      <c r="D6" s="11">
        <v>0</v>
      </c>
      <c r="E6" s="12">
        <f t="shared" si="1"/>
        <v>0</v>
      </c>
      <c r="F6" s="10">
        <v>1018</v>
      </c>
      <c r="G6" s="11">
        <v>-764</v>
      </c>
      <c r="H6" s="12">
        <f t="shared" si="2"/>
        <v>254</v>
      </c>
      <c r="I6" s="10">
        <v>0</v>
      </c>
      <c r="J6" s="11">
        <v>0</v>
      </c>
      <c r="K6" s="12">
        <f t="shared" si="3"/>
        <v>0</v>
      </c>
      <c r="L6" s="10">
        <v>990</v>
      </c>
      <c r="M6" s="11">
        <v>-1276</v>
      </c>
      <c r="N6" s="12">
        <f t="shared" si="4"/>
        <v>-286</v>
      </c>
      <c r="O6" s="10">
        <v>1754</v>
      </c>
      <c r="P6" s="11">
        <v>-1418</v>
      </c>
      <c r="Q6" s="12">
        <f t="shared" si="5"/>
        <v>336</v>
      </c>
      <c r="R6" s="10">
        <v>2479</v>
      </c>
      <c r="S6" s="11">
        <v>-414</v>
      </c>
      <c r="T6" s="12">
        <f t="shared" si="6"/>
        <v>2065</v>
      </c>
      <c r="U6" s="10">
        <f t="shared" si="7"/>
        <v>6241</v>
      </c>
      <c r="V6" s="11">
        <f t="shared" si="0"/>
        <v>-3872</v>
      </c>
      <c r="W6" s="12">
        <f t="shared" si="0"/>
        <v>2369</v>
      </c>
      <c r="X6" s="13">
        <v>3242</v>
      </c>
      <c r="Y6" s="14">
        <f t="shared" si="8"/>
        <v>0.51946803396891528</v>
      </c>
      <c r="Z6" s="3"/>
      <c r="AA6" s="3"/>
      <c r="AB6" s="3"/>
    </row>
    <row r="7" spans="1:28" ht="15.6" customHeight="1" x14ac:dyDescent="0.3">
      <c r="A7" s="4"/>
      <c r="B7" s="9" t="s">
        <v>16</v>
      </c>
      <c r="C7" s="10">
        <v>210</v>
      </c>
      <c r="D7" s="11">
        <v>0</v>
      </c>
      <c r="E7" s="12">
        <f t="shared" si="1"/>
        <v>210</v>
      </c>
      <c r="F7" s="10">
        <v>1293</v>
      </c>
      <c r="G7" s="11">
        <v>-375</v>
      </c>
      <c r="H7" s="12">
        <f t="shared" si="2"/>
        <v>918</v>
      </c>
      <c r="I7" s="10">
        <v>322</v>
      </c>
      <c r="J7" s="11">
        <v>0</v>
      </c>
      <c r="K7" s="12">
        <f t="shared" si="3"/>
        <v>322</v>
      </c>
      <c r="L7" s="10">
        <v>1088</v>
      </c>
      <c r="M7" s="11">
        <v>-2910</v>
      </c>
      <c r="N7" s="12">
        <f t="shared" si="4"/>
        <v>-1822</v>
      </c>
      <c r="O7" s="10">
        <v>2545</v>
      </c>
      <c r="P7" s="11">
        <v>-3842</v>
      </c>
      <c r="Q7" s="12">
        <f t="shared" si="5"/>
        <v>-1297</v>
      </c>
      <c r="R7" s="10">
        <v>17149</v>
      </c>
      <c r="S7" s="11">
        <v>-5230</v>
      </c>
      <c r="T7" s="12">
        <f t="shared" si="6"/>
        <v>11919</v>
      </c>
      <c r="U7" s="10">
        <f t="shared" si="7"/>
        <v>22607</v>
      </c>
      <c r="V7" s="11">
        <f t="shared" si="0"/>
        <v>-12357</v>
      </c>
      <c r="W7" s="12">
        <f t="shared" si="0"/>
        <v>10250</v>
      </c>
      <c r="X7" s="13">
        <v>8478</v>
      </c>
      <c r="Y7" s="14">
        <f t="shared" si="8"/>
        <v>0.37501658778254521</v>
      </c>
      <c r="Z7" s="3"/>
      <c r="AA7" s="3"/>
      <c r="AB7" s="3"/>
    </row>
    <row r="8" spans="1:28" ht="15.6" customHeight="1" x14ac:dyDescent="0.3">
      <c r="A8" s="3"/>
      <c r="B8" s="9" t="s">
        <v>17</v>
      </c>
      <c r="C8" s="10">
        <v>0</v>
      </c>
      <c r="D8" s="11">
        <v>0</v>
      </c>
      <c r="E8" s="12">
        <f t="shared" si="1"/>
        <v>0</v>
      </c>
      <c r="F8" s="10">
        <v>1577</v>
      </c>
      <c r="G8" s="11">
        <v>-1309</v>
      </c>
      <c r="H8" s="12">
        <f t="shared" si="2"/>
        <v>268</v>
      </c>
      <c r="I8" s="10">
        <v>0</v>
      </c>
      <c r="J8" s="11">
        <v>0</v>
      </c>
      <c r="K8" s="12">
        <f t="shared" si="3"/>
        <v>0</v>
      </c>
      <c r="L8" s="10">
        <v>3500</v>
      </c>
      <c r="M8" s="11">
        <v>-1585</v>
      </c>
      <c r="N8" s="12">
        <f t="shared" si="4"/>
        <v>1915</v>
      </c>
      <c r="O8" s="10">
        <v>8634</v>
      </c>
      <c r="P8" s="11">
        <v>-747</v>
      </c>
      <c r="Q8" s="12">
        <f t="shared" si="5"/>
        <v>7887</v>
      </c>
      <c r="R8" s="10">
        <v>7930</v>
      </c>
      <c r="S8" s="11">
        <v>-3916</v>
      </c>
      <c r="T8" s="12">
        <f t="shared" si="6"/>
        <v>4014</v>
      </c>
      <c r="U8" s="10">
        <f t="shared" si="7"/>
        <v>21641</v>
      </c>
      <c r="V8" s="11">
        <f t="shared" si="0"/>
        <v>-7557</v>
      </c>
      <c r="W8" s="12">
        <f t="shared" si="0"/>
        <v>14084</v>
      </c>
      <c r="X8" s="13">
        <v>6871</v>
      </c>
      <c r="Y8" s="14">
        <f t="shared" si="8"/>
        <v>0.3174991913497528</v>
      </c>
      <c r="Z8" s="3"/>
      <c r="AA8" s="3"/>
      <c r="AB8" s="3"/>
    </row>
    <row r="9" spans="1:28" ht="15.6" customHeight="1" x14ac:dyDescent="0.3">
      <c r="A9" s="4"/>
      <c r="B9" s="16" t="s">
        <v>18</v>
      </c>
      <c r="C9" s="10">
        <v>0</v>
      </c>
      <c r="D9" s="11">
        <v>0</v>
      </c>
      <c r="E9" s="12">
        <f t="shared" si="1"/>
        <v>0</v>
      </c>
      <c r="F9" s="10">
        <v>2641</v>
      </c>
      <c r="G9" s="11">
        <v>-1105</v>
      </c>
      <c r="H9" s="12">
        <f t="shared" si="2"/>
        <v>1536</v>
      </c>
      <c r="I9" s="10">
        <v>0</v>
      </c>
      <c r="J9" s="11">
        <v>0</v>
      </c>
      <c r="K9" s="12">
        <f t="shared" si="3"/>
        <v>0</v>
      </c>
      <c r="L9" s="10">
        <v>446</v>
      </c>
      <c r="M9" s="11">
        <v>-1606</v>
      </c>
      <c r="N9" s="12">
        <f t="shared" si="4"/>
        <v>-1160</v>
      </c>
      <c r="O9" s="10">
        <v>5095</v>
      </c>
      <c r="P9" s="11">
        <v>-42362</v>
      </c>
      <c r="Q9" s="12">
        <f t="shared" si="5"/>
        <v>-37267</v>
      </c>
      <c r="R9" s="10">
        <v>1319</v>
      </c>
      <c r="S9" s="11">
        <v>-2113</v>
      </c>
      <c r="T9" s="12">
        <f t="shared" si="6"/>
        <v>-794</v>
      </c>
      <c r="U9" s="10">
        <f t="shared" si="7"/>
        <v>9501</v>
      </c>
      <c r="V9" s="11">
        <f t="shared" si="0"/>
        <v>-47186</v>
      </c>
      <c r="W9" s="12">
        <f t="shared" si="0"/>
        <v>-37685</v>
      </c>
      <c r="X9" s="13">
        <v>4901</v>
      </c>
      <c r="Y9" s="14">
        <f t="shared" si="8"/>
        <v>0.51584043784864753</v>
      </c>
      <c r="Z9" s="4"/>
      <c r="AA9" s="4"/>
      <c r="AB9" s="4"/>
    </row>
    <row r="10" spans="1:28" ht="15.6" customHeight="1" x14ac:dyDescent="0.3">
      <c r="A10" s="4"/>
      <c r="B10" s="16" t="s">
        <v>19</v>
      </c>
      <c r="C10" s="10">
        <v>270</v>
      </c>
      <c r="D10" s="11">
        <v>-620</v>
      </c>
      <c r="E10" s="12">
        <f t="shared" si="1"/>
        <v>-350</v>
      </c>
      <c r="F10" s="10">
        <v>5378</v>
      </c>
      <c r="G10" s="11">
        <v>-22</v>
      </c>
      <c r="H10" s="12">
        <f t="shared" si="2"/>
        <v>5356</v>
      </c>
      <c r="I10" s="10">
        <v>2115</v>
      </c>
      <c r="J10" s="11">
        <v>-59</v>
      </c>
      <c r="K10" s="12">
        <f t="shared" si="3"/>
        <v>2056</v>
      </c>
      <c r="L10" s="10">
        <v>472</v>
      </c>
      <c r="M10" s="11">
        <v>-408</v>
      </c>
      <c r="N10" s="12">
        <f t="shared" si="4"/>
        <v>64</v>
      </c>
      <c r="O10" s="10">
        <v>9916</v>
      </c>
      <c r="P10" s="11">
        <v>-3718</v>
      </c>
      <c r="Q10" s="12">
        <f t="shared" si="5"/>
        <v>6198</v>
      </c>
      <c r="R10" s="10">
        <v>1891</v>
      </c>
      <c r="S10" s="11">
        <v>-2673</v>
      </c>
      <c r="T10" s="12">
        <f t="shared" si="6"/>
        <v>-782</v>
      </c>
      <c r="U10" s="10">
        <f t="shared" si="7"/>
        <v>20042</v>
      </c>
      <c r="V10" s="11">
        <f t="shared" si="0"/>
        <v>-7500</v>
      </c>
      <c r="W10" s="12">
        <f t="shared" si="0"/>
        <v>12542</v>
      </c>
      <c r="X10" s="13">
        <v>18185</v>
      </c>
      <c r="Y10" s="14">
        <f t="shared" si="8"/>
        <v>0.90734457638958188</v>
      </c>
      <c r="Z10" s="4"/>
      <c r="AA10" s="4"/>
      <c r="AB10" s="4"/>
    </row>
    <row r="11" spans="1:28" ht="15.6" customHeight="1" x14ac:dyDescent="0.3">
      <c r="A11" s="4"/>
      <c r="B11" s="16" t="s">
        <v>20</v>
      </c>
      <c r="C11" s="10">
        <v>772</v>
      </c>
      <c r="D11" s="11">
        <v>0</v>
      </c>
      <c r="E11" s="12">
        <f t="shared" si="1"/>
        <v>772</v>
      </c>
      <c r="F11" s="10">
        <v>1417</v>
      </c>
      <c r="G11" s="11">
        <v>-634</v>
      </c>
      <c r="H11" s="12">
        <f t="shared" si="2"/>
        <v>783</v>
      </c>
      <c r="I11" s="10">
        <v>0</v>
      </c>
      <c r="J11" s="11">
        <v>0</v>
      </c>
      <c r="K11" s="12">
        <f t="shared" si="3"/>
        <v>0</v>
      </c>
      <c r="L11" s="10">
        <v>326</v>
      </c>
      <c r="M11" s="11">
        <v>-390</v>
      </c>
      <c r="N11" s="12">
        <f t="shared" si="4"/>
        <v>-64</v>
      </c>
      <c r="O11" s="10">
        <v>1675</v>
      </c>
      <c r="P11" s="11">
        <v>-937</v>
      </c>
      <c r="Q11" s="12">
        <f t="shared" si="5"/>
        <v>738</v>
      </c>
      <c r="R11" s="10">
        <v>7619</v>
      </c>
      <c r="S11" s="11">
        <v>-1724</v>
      </c>
      <c r="T11" s="12">
        <f t="shared" si="6"/>
        <v>5895</v>
      </c>
      <c r="U11" s="10">
        <f t="shared" si="7"/>
        <v>11809</v>
      </c>
      <c r="V11" s="11">
        <f t="shared" si="0"/>
        <v>-3685</v>
      </c>
      <c r="W11" s="12">
        <f t="shared" si="0"/>
        <v>8124</v>
      </c>
      <c r="X11" s="13">
        <v>7988</v>
      </c>
      <c r="Y11" s="14">
        <f t="shared" si="8"/>
        <v>0.676433228893217</v>
      </c>
      <c r="Z11" s="4"/>
      <c r="AA11" s="4"/>
      <c r="AB11" s="4"/>
    </row>
    <row r="12" spans="1:28" ht="15.6" customHeight="1" x14ac:dyDescent="0.3">
      <c r="A12" s="4"/>
      <c r="B12" s="16" t="s">
        <v>21</v>
      </c>
      <c r="C12" s="10">
        <v>0</v>
      </c>
      <c r="D12" s="11">
        <v>0</v>
      </c>
      <c r="E12" s="12">
        <f t="shared" si="1"/>
        <v>0</v>
      </c>
      <c r="F12" s="10">
        <v>2355</v>
      </c>
      <c r="G12" s="11">
        <v>-350</v>
      </c>
      <c r="H12" s="12">
        <f t="shared" si="2"/>
        <v>2005</v>
      </c>
      <c r="I12" s="10">
        <v>0</v>
      </c>
      <c r="J12" s="11">
        <v>0</v>
      </c>
      <c r="K12" s="12">
        <f t="shared" si="3"/>
        <v>0</v>
      </c>
      <c r="L12" s="10">
        <v>456</v>
      </c>
      <c r="M12" s="11">
        <v>-3399</v>
      </c>
      <c r="N12" s="12">
        <f t="shared" si="4"/>
        <v>-2943</v>
      </c>
      <c r="O12" s="10">
        <v>2047</v>
      </c>
      <c r="P12" s="11">
        <v>0</v>
      </c>
      <c r="Q12" s="12">
        <f t="shared" si="5"/>
        <v>2047</v>
      </c>
      <c r="R12" s="10">
        <v>0</v>
      </c>
      <c r="S12" s="11">
        <v>-1605</v>
      </c>
      <c r="T12" s="12">
        <f t="shared" si="6"/>
        <v>-1605</v>
      </c>
      <c r="U12" s="10">
        <f t="shared" si="7"/>
        <v>4858</v>
      </c>
      <c r="V12" s="11">
        <f t="shared" si="0"/>
        <v>-5354</v>
      </c>
      <c r="W12" s="12">
        <f t="shared" si="0"/>
        <v>-496</v>
      </c>
      <c r="X12" s="13">
        <v>4108</v>
      </c>
      <c r="Y12" s="14">
        <f t="shared" si="8"/>
        <v>0.84561547962124328</v>
      </c>
      <c r="Z12" s="4"/>
      <c r="AA12" s="4"/>
      <c r="AB12" s="4"/>
    </row>
    <row r="13" spans="1:28" ht="15.6" customHeight="1" x14ac:dyDescent="0.3">
      <c r="A13" s="4"/>
      <c r="B13" s="16" t="s">
        <v>22</v>
      </c>
      <c r="C13" s="10">
        <v>186</v>
      </c>
      <c r="D13" s="11">
        <v>0</v>
      </c>
      <c r="E13" s="12">
        <f t="shared" si="1"/>
        <v>186</v>
      </c>
      <c r="F13" s="10">
        <v>368</v>
      </c>
      <c r="G13" s="11">
        <v>-639</v>
      </c>
      <c r="H13" s="12">
        <f t="shared" si="2"/>
        <v>-271</v>
      </c>
      <c r="I13" s="10">
        <v>0</v>
      </c>
      <c r="J13" s="11">
        <v>0</v>
      </c>
      <c r="K13" s="12">
        <f t="shared" si="3"/>
        <v>0</v>
      </c>
      <c r="L13" s="10">
        <v>1262</v>
      </c>
      <c r="M13" s="11">
        <v>-263</v>
      </c>
      <c r="N13" s="12">
        <f t="shared" si="4"/>
        <v>999</v>
      </c>
      <c r="O13" s="10">
        <v>0</v>
      </c>
      <c r="P13" s="11">
        <v>-7961</v>
      </c>
      <c r="Q13" s="12">
        <f t="shared" si="5"/>
        <v>-7961</v>
      </c>
      <c r="R13" s="10">
        <v>3912</v>
      </c>
      <c r="S13" s="11">
        <v>0</v>
      </c>
      <c r="T13" s="12">
        <f t="shared" si="6"/>
        <v>3912</v>
      </c>
      <c r="U13" s="10">
        <f t="shared" si="7"/>
        <v>5728</v>
      </c>
      <c r="V13" s="11">
        <f t="shared" si="0"/>
        <v>-8863</v>
      </c>
      <c r="W13" s="12">
        <f t="shared" si="0"/>
        <v>-3135</v>
      </c>
      <c r="X13" s="13">
        <v>5453</v>
      </c>
      <c r="Y13" s="14">
        <f t="shared" si="8"/>
        <v>0.95199022346368711</v>
      </c>
      <c r="Z13" s="4"/>
      <c r="AA13" s="4"/>
      <c r="AB13" s="4"/>
    </row>
    <row r="14" spans="1:28" ht="15.6" customHeight="1" x14ac:dyDescent="0.3">
      <c r="A14" s="4"/>
      <c r="B14" s="16" t="s">
        <v>23</v>
      </c>
      <c r="C14" s="10">
        <v>0</v>
      </c>
      <c r="D14" s="11">
        <v>0</v>
      </c>
      <c r="E14" s="12">
        <f t="shared" si="1"/>
        <v>0</v>
      </c>
      <c r="F14" s="10">
        <v>929</v>
      </c>
      <c r="G14" s="11">
        <v>-1920</v>
      </c>
      <c r="H14" s="12">
        <f t="shared" si="2"/>
        <v>-991</v>
      </c>
      <c r="I14" s="10">
        <v>0</v>
      </c>
      <c r="J14" s="11">
        <v>0</v>
      </c>
      <c r="K14" s="12">
        <f t="shared" si="3"/>
        <v>0</v>
      </c>
      <c r="L14" s="10">
        <v>780</v>
      </c>
      <c r="M14" s="11">
        <v>-446</v>
      </c>
      <c r="N14" s="12">
        <f t="shared" si="4"/>
        <v>334</v>
      </c>
      <c r="O14" s="10">
        <v>2776</v>
      </c>
      <c r="P14" s="11">
        <v>-790</v>
      </c>
      <c r="Q14" s="12">
        <f t="shared" si="5"/>
        <v>1986</v>
      </c>
      <c r="R14" s="10">
        <v>632</v>
      </c>
      <c r="S14" s="11">
        <v>-238</v>
      </c>
      <c r="T14" s="12">
        <f t="shared" si="6"/>
        <v>394</v>
      </c>
      <c r="U14" s="10">
        <f t="shared" si="7"/>
        <v>5117</v>
      </c>
      <c r="V14" s="11">
        <f t="shared" si="0"/>
        <v>-3394</v>
      </c>
      <c r="W14" s="12">
        <f t="shared" si="0"/>
        <v>1723</v>
      </c>
      <c r="X14" s="13">
        <v>2882</v>
      </c>
      <c r="Y14" s="14">
        <f t="shared" si="8"/>
        <v>0.56322063709204617</v>
      </c>
      <c r="Z14" s="4"/>
      <c r="AA14" s="4"/>
      <c r="AB14" s="4"/>
    </row>
    <row r="15" spans="1:28" ht="15.6" customHeight="1" x14ac:dyDescent="0.3">
      <c r="A15" s="4"/>
      <c r="B15" s="16" t="s">
        <v>24</v>
      </c>
      <c r="C15" s="10">
        <v>0</v>
      </c>
      <c r="D15" s="11">
        <v>-169</v>
      </c>
      <c r="E15" s="12">
        <f t="shared" si="1"/>
        <v>-169</v>
      </c>
      <c r="F15" s="10">
        <v>1896</v>
      </c>
      <c r="G15" s="11">
        <v>-1099</v>
      </c>
      <c r="H15" s="12">
        <f t="shared" si="2"/>
        <v>797</v>
      </c>
      <c r="I15" s="10">
        <v>1020</v>
      </c>
      <c r="J15" s="11">
        <v>0</v>
      </c>
      <c r="K15" s="12">
        <f t="shared" si="3"/>
        <v>1020</v>
      </c>
      <c r="L15" s="10">
        <v>2100</v>
      </c>
      <c r="M15" s="11">
        <v>-49</v>
      </c>
      <c r="N15" s="12">
        <f t="shared" si="4"/>
        <v>2051</v>
      </c>
      <c r="O15" s="10">
        <v>1105</v>
      </c>
      <c r="P15" s="11">
        <v>-840</v>
      </c>
      <c r="Q15" s="12">
        <f t="shared" si="5"/>
        <v>265</v>
      </c>
      <c r="R15" s="10">
        <v>3666</v>
      </c>
      <c r="S15" s="11">
        <v>-2815</v>
      </c>
      <c r="T15" s="12">
        <f t="shared" si="6"/>
        <v>851</v>
      </c>
      <c r="U15" s="10">
        <f t="shared" si="7"/>
        <v>9787</v>
      </c>
      <c r="V15" s="11">
        <f t="shared" si="0"/>
        <v>-4972</v>
      </c>
      <c r="W15" s="12">
        <f t="shared" si="0"/>
        <v>4815</v>
      </c>
      <c r="X15" s="13">
        <v>7891</v>
      </c>
      <c r="Y15" s="14">
        <f t="shared" si="8"/>
        <v>0.80627362828241544</v>
      </c>
      <c r="Z15" s="4"/>
      <c r="AA15" s="4"/>
      <c r="AB15" s="4"/>
    </row>
    <row r="16" spans="1:28" ht="15.6" customHeight="1" x14ac:dyDescent="0.3">
      <c r="A16" s="17"/>
      <c r="B16" s="16" t="s">
        <v>25</v>
      </c>
      <c r="C16" s="10">
        <v>0</v>
      </c>
      <c r="D16" s="11">
        <v>0</v>
      </c>
      <c r="E16" s="12">
        <f t="shared" si="1"/>
        <v>0</v>
      </c>
      <c r="F16" s="10">
        <v>544</v>
      </c>
      <c r="G16" s="11">
        <v>-885</v>
      </c>
      <c r="H16" s="12">
        <f t="shared" si="2"/>
        <v>-341</v>
      </c>
      <c r="I16" s="10">
        <v>104</v>
      </c>
      <c r="J16" s="11">
        <v>-3878</v>
      </c>
      <c r="K16" s="12">
        <f t="shared" si="3"/>
        <v>-3774</v>
      </c>
      <c r="L16" s="10">
        <v>475</v>
      </c>
      <c r="M16" s="11">
        <v>-1011</v>
      </c>
      <c r="N16" s="12">
        <f t="shared" si="4"/>
        <v>-536</v>
      </c>
      <c r="O16" s="10">
        <v>2643</v>
      </c>
      <c r="P16" s="11">
        <v>-138</v>
      </c>
      <c r="Q16" s="12">
        <f t="shared" si="5"/>
        <v>2505</v>
      </c>
      <c r="R16" s="10">
        <v>13310</v>
      </c>
      <c r="S16" s="11">
        <v>-1945</v>
      </c>
      <c r="T16" s="12">
        <f t="shared" si="6"/>
        <v>11365</v>
      </c>
      <c r="U16" s="10">
        <f t="shared" si="7"/>
        <v>17076</v>
      </c>
      <c r="V16" s="11">
        <f t="shared" si="0"/>
        <v>-7857</v>
      </c>
      <c r="W16" s="12">
        <f t="shared" si="0"/>
        <v>9219</v>
      </c>
      <c r="X16" s="13">
        <v>16356</v>
      </c>
      <c r="Y16" s="14">
        <f t="shared" si="8"/>
        <v>0.95783555867884751</v>
      </c>
      <c r="Z16" s="17"/>
      <c r="AA16" s="17"/>
      <c r="AB16" s="17"/>
    </row>
    <row r="17" spans="1:28" ht="15.6" customHeight="1" x14ac:dyDescent="0.3">
      <c r="A17" s="17"/>
      <c r="B17" s="16" t="s">
        <v>26</v>
      </c>
      <c r="C17" s="10">
        <v>636</v>
      </c>
      <c r="D17" s="11">
        <v>-169</v>
      </c>
      <c r="E17" s="12">
        <f t="shared" si="1"/>
        <v>467</v>
      </c>
      <c r="F17" s="10">
        <v>5421.5</v>
      </c>
      <c r="G17" s="11">
        <v>-979</v>
      </c>
      <c r="H17" s="12">
        <f t="shared" si="2"/>
        <v>4442.5</v>
      </c>
      <c r="I17" s="10">
        <v>307</v>
      </c>
      <c r="J17" s="11">
        <v>-120</v>
      </c>
      <c r="K17" s="12">
        <f t="shared" si="3"/>
        <v>187</v>
      </c>
      <c r="L17" s="10">
        <v>763</v>
      </c>
      <c r="M17" s="11">
        <v>-1550</v>
      </c>
      <c r="N17" s="12">
        <f t="shared" si="4"/>
        <v>-787</v>
      </c>
      <c r="O17" s="10">
        <v>6535.9</v>
      </c>
      <c r="P17" s="11">
        <v>-3065.5</v>
      </c>
      <c r="Q17" s="12">
        <f t="shared" si="5"/>
        <v>3470.3999999999996</v>
      </c>
      <c r="R17" s="10">
        <v>5405</v>
      </c>
      <c r="S17" s="11">
        <v>-2405</v>
      </c>
      <c r="T17" s="12">
        <f t="shared" si="6"/>
        <v>3000</v>
      </c>
      <c r="U17" s="10">
        <f t="shared" si="7"/>
        <v>19068.400000000001</v>
      </c>
      <c r="V17" s="11">
        <f t="shared" si="0"/>
        <v>-8288.5</v>
      </c>
      <c r="W17" s="12">
        <f t="shared" si="0"/>
        <v>10779.9</v>
      </c>
      <c r="X17" s="13">
        <v>15963.4</v>
      </c>
      <c r="Y17" s="14">
        <f t="shared" si="8"/>
        <v>0.83716515281827519</v>
      </c>
      <c r="Z17" s="17"/>
      <c r="AA17" s="17"/>
      <c r="AB17" s="17"/>
    </row>
    <row r="18" spans="1:28" ht="15.6" customHeight="1" x14ac:dyDescent="0.3">
      <c r="A18" s="3"/>
      <c r="B18" s="16" t="s">
        <v>27</v>
      </c>
      <c r="C18" s="10">
        <v>535.5</v>
      </c>
      <c r="D18" s="11">
        <v>0</v>
      </c>
      <c r="E18" s="12">
        <f t="shared" si="1"/>
        <v>535.5</v>
      </c>
      <c r="F18" s="10">
        <v>4442</v>
      </c>
      <c r="G18" s="11">
        <v>-120</v>
      </c>
      <c r="H18" s="12">
        <f t="shared" si="2"/>
        <v>4322</v>
      </c>
      <c r="I18" s="10">
        <v>0</v>
      </c>
      <c r="J18" s="11">
        <v>0</v>
      </c>
      <c r="K18" s="12">
        <f t="shared" si="3"/>
        <v>0</v>
      </c>
      <c r="L18" s="10">
        <v>1238</v>
      </c>
      <c r="M18" s="11">
        <v>0</v>
      </c>
      <c r="N18" s="12">
        <f t="shared" si="4"/>
        <v>1238</v>
      </c>
      <c r="O18" s="10">
        <v>890.9</v>
      </c>
      <c r="P18" s="11">
        <v>0</v>
      </c>
      <c r="Q18" s="12">
        <f t="shared" si="5"/>
        <v>890.9</v>
      </c>
      <c r="R18" s="10">
        <v>16718.5</v>
      </c>
      <c r="S18" s="11">
        <v>-72</v>
      </c>
      <c r="T18" s="12">
        <f t="shared" si="6"/>
        <v>16646.5</v>
      </c>
      <c r="U18" s="10">
        <f t="shared" si="7"/>
        <v>23824.9</v>
      </c>
      <c r="V18" s="11">
        <f t="shared" si="0"/>
        <v>-192</v>
      </c>
      <c r="W18" s="12">
        <f t="shared" si="0"/>
        <v>23632.9</v>
      </c>
      <c r="X18" s="13">
        <v>11392.5</v>
      </c>
      <c r="Y18" s="14">
        <f t="shared" si="8"/>
        <v>0.47817619381403487</v>
      </c>
      <c r="Z18" s="3"/>
      <c r="AA18" s="3"/>
      <c r="AB18" s="3"/>
    </row>
    <row r="19" spans="1:28" ht="15.6" customHeight="1" thickBot="1" x14ac:dyDescent="0.35">
      <c r="A19" s="3"/>
      <c r="B19" s="18" t="s">
        <v>28</v>
      </c>
      <c r="C19" s="19">
        <v>0</v>
      </c>
      <c r="D19" s="20">
        <v>-330</v>
      </c>
      <c r="E19" s="12">
        <f t="shared" si="1"/>
        <v>-330</v>
      </c>
      <c r="F19" s="19">
        <v>668</v>
      </c>
      <c r="G19" s="20">
        <v>-653.36</v>
      </c>
      <c r="H19" s="12">
        <f t="shared" si="2"/>
        <v>14.639999999999986</v>
      </c>
      <c r="I19" s="19">
        <v>100</v>
      </c>
      <c r="J19" s="20">
        <v>0</v>
      </c>
      <c r="K19" s="12">
        <f t="shared" si="3"/>
        <v>100</v>
      </c>
      <c r="L19" s="19">
        <v>388</v>
      </c>
      <c r="M19" s="20">
        <v>-580.5</v>
      </c>
      <c r="N19" s="12">
        <f t="shared" si="4"/>
        <v>-192.5</v>
      </c>
      <c r="O19" s="19">
        <v>887</v>
      </c>
      <c r="P19" s="20">
        <v>0</v>
      </c>
      <c r="Q19" s="12">
        <f t="shared" si="5"/>
        <v>887</v>
      </c>
      <c r="R19" s="19">
        <v>10397.9</v>
      </c>
      <c r="S19" s="20">
        <v>-238</v>
      </c>
      <c r="T19" s="12">
        <f t="shared" si="6"/>
        <v>10159.9</v>
      </c>
      <c r="U19" s="21">
        <f t="shared" si="7"/>
        <v>12440.9</v>
      </c>
      <c r="V19" s="22">
        <f t="shared" si="0"/>
        <v>-1801.8600000000001</v>
      </c>
      <c r="W19" s="23">
        <f t="shared" si="0"/>
        <v>10639.039999999999</v>
      </c>
      <c r="X19" s="24">
        <v>6482.9</v>
      </c>
      <c r="Y19" s="14">
        <f t="shared" si="8"/>
        <v>0.52109574066184916</v>
      </c>
      <c r="Z19" s="3"/>
      <c r="AA19" s="3"/>
      <c r="AB19" s="3"/>
    </row>
    <row r="20" spans="1:28" ht="15.6" customHeight="1" thickBot="1" x14ac:dyDescent="0.35">
      <c r="A20" s="25"/>
      <c r="B20" s="26" t="s">
        <v>29</v>
      </c>
      <c r="C20" s="27">
        <f t="shared" ref="C20:W20" si="9">SUM(C4:C19)</f>
        <v>2609.5</v>
      </c>
      <c r="D20" s="28">
        <f t="shared" si="9"/>
        <v>-1288</v>
      </c>
      <c r="E20" s="29">
        <f t="shared" si="9"/>
        <v>1321.5</v>
      </c>
      <c r="F20" s="30">
        <f t="shared" si="9"/>
        <v>33259.5</v>
      </c>
      <c r="G20" s="28">
        <f t="shared" si="9"/>
        <v>-11304.36</v>
      </c>
      <c r="H20" s="31">
        <f t="shared" si="9"/>
        <v>21955.14</v>
      </c>
      <c r="I20" s="30">
        <f t="shared" si="9"/>
        <v>3968</v>
      </c>
      <c r="J20" s="28">
        <f t="shared" si="9"/>
        <v>-4057</v>
      </c>
      <c r="K20" s="31">
        <f t="shared" si="9"/>
        <v>-89</v>
      </c>
      <c r="L20" s="30">
        <f t="shared" si="9"/>
        <v>23366</v>
      </c>
      <c r="M20" s="28">
        <f t="shared" si="9"/>
        <v>-17001.5</v>
      </c>
      <c r="N20" s="31">
        <f t="shared" si="9"/>
        <v>6364.5</v>
      </c>
      <c r="O20" s="30">
        <f t="shared" si="9"/>
        <v>54725.8</v>
      </c>
      <c r="P20" s="28">
        <f t="shared" si="9"/>
        <v>-74653.5</v>
      </c>
      <c r="Q20" s="31">
        <f t="shared" si="9"/>
        <v>-19927.699999999997</v>
      </c>
      <c r="R20" s="30">
        <f t="shared" si="9"/>
        <v>100958.39999999999</v>
      </c>
      <c r="S20" s="28">
        <f t="shared" si="9"/>
        <v>-28730</v>
      </c>
      <c r="T20" s="31">
        <f t="shared" si="9"/>
        <v>72228.399999999994</v>
      </c>
      <c r="U20" s="30">
        <f t="shared" si="9"/>
        <v>218887.19999999998</v>
      </c>
      <c r="V20" s="28">
        <f t="shared" si="9"/>
        <v>-137034.35999999999</v>
      </c>
      <c r="W20" s="31">
        <f t="shared" si="9"/>
        <v>81852.84</v>
      </c>
      <c r="X20" s="30">
        <f>SUM(X4:X19)</f>
        <v>133079.79999999999</v>
      </c>
      <c r="Y20" s="32">
        <f>X20/U20</f>
        <v>0.60798347276588127</v>
      </c>
      <c r="Z20" s="25"/>
      <c r="AA20" s="25"/>
      <c r="AB20" s="25"/>
    </row>
    <row r="21" spans="1:28" ht="15.6" customHeight="1" x14ac:dyDescent="0.3">
      <c r="A21" s="33"/>
      <c r="B21" s="25"/>
      <c r="C21" s="25"/>
      <c r="D21" s="25"/>
      <c r="E21" s="25"/>
      <c r="F21" s="25"/>
      <c r="G21" s="25"/>
      <c r="H21" s="34"/>
      <c r="I21" s="34"/>
      <c r="J21" s="35"/>
      <c r="K21" s="3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5.6" customHeight="1" thickBot="1" x14ac:dyDescent="0.3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6" customHeight="1" thickBot="1" x14ac:dyDescent="0.35">
      <c r="A23" s="3"/>
      <c r="B23" s="59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6"/>
      <c r="Y23" s="37"/>
      <c r="Z23" s="3"/>
      <c r="AA23" s="3"/>
      <c r="AB23" s="3"/>
    </row>
    <row r="24" spans="1:28" ht="15.6" customHeight="1" x14ac:dyDescent="0.3">
      <c r="A24" s="3"/>
      <c r="B24" s="61"/>
      <c r="C24" s="63" t="s">
        <v>1</v>
      </c>
      <c r="D24" s="64"/>
      <c r="E24" s="65"/>
      <c r="F24" s="63" t="s">
        <v>2</v>
      </c>
      <c r="G24" s="64"/>
      <c r="H24" s="65"/>
      <c r="I24" s="63" t="s">
        <v>3</v>
      </c>
      <c r="J24" s="64"/>
      <c r="K24" s="65"/>
      <c r="L24" s="63" t="s">
        <v>4</v>
      </c>
      <c r="M24" s="64"/>
      <c r="N24" s="65"/>
      <c r="O24" s="63" t="s">
        <v>5</v>
      </c>
      <c r="P24" s="64"/>
      <c r="Q24" s="65"/>
      <c r="R24" s="63" t="s">
        <v>6</v>
      </c>
      <c r="S24" s="64"/>
      <c r="T24" s="65"/>
      <c r="U24" s="63" t="s">
        <v>7</v>
      </c>
      <c r="V24" s="64"/>
      <c r="W24" s="65"/>
      <c r="X24" s="57"/>
      <c r="Y24" s="58"/>
      <c r="Z24" s="3"/>
      <c r="AA24" s="3"/>
      <c r="AB24" s="3"/>
    </row>
    <row r="25" spans="1:28" ht="28.2" customHeight="1" x14ac:dyDescent="0.3">
      <c r="A25" s="4"/>
      <c r="B25" s="62"/>
      <c r="C25" s="5" t="s">
        <v>8</v>
      </c>
      <c r="D25" s="6" t="s">
        <v>9</v>
      </c>
      <c r="E25" s="7" t="s">
        <v>10</v>
      </c>
      <c r="F25" s="5" t="s">
        <v>8</v>
      </c>
      <c r="G25" s="6" t="s">
        <v>9</v>
      </c>
      <c r="H25" s="7" t="s">
        <v>10</v>
      </c>
      <c r="I25" s="5" t="s">
        <v>8</v>
      </c>
      <c r="J25" s="6" t="s">
        <v>9</v>
      </c>
      <c r="K25" s="7" t="s">
        <v>10</v>
      </c>
      <c r="L25" s="5" t="s">
        <v>8</v>
      </c>
      <c r="M25" s="6" t="s">
        <v>9</v>
      </c>
      <c r="N25" s="7" t="s">
        <v>10</v>
      </c>
      <c r="O25" s="5" t="s">
        <v>8</v>
      </c>
      <c r="P25" s="6" t="s">
        <v>9</v>
      </c>
      <c r="Q25" s="7" t="s">
        <v>10</v>
      </c>
      <c r="R25" s="5" t="s">
        <v>8</v>
      </c>
      <c r="S25" s="6" t="s">
        <v>9</v>
      </c>
      <c r="T25" s="7" t="s">
        <v>10</v>
      </c>
      <c r="U25" s="5" t="s">
        <v>8</v>
      </c>
      <c r="V25" s="6" t="s">
        <v>9</v>
      </c>
      <c r="W25" s="7" t="s">
        <v>10</v>
      </c>
      <c r="X25" s="36"/>
      <c r="Y25" s="37"/>
      <c r="Z25" s="3"/>
      <c r="AA25" s="3"/>
      <c r="AB25" s="3"/>
    </row>
    <row r="26" spans="1:28" ht="15.6" customHeight="1" x14ac:dyDescent="0.3">
      <c r="A26" s="4"/>
      <c r="B26" s="9" t="s">
        <v>13</v>
      </c>
      <c r="C26" s="38">
        <v>0</v>
      </c>
      <c r="D26" s="39">
        <v>0</v>
      </c>
      <c r="E26" s="40">
        <f>C26+D26</f>
        <v>0</v>
      </c>
      <c r="F26" s="38">
        <v>0.74172406509999989</v>
      </c>
      <c r="G26" s="39">
        <v>-3.4799999999999996E-3</v>
      </c>
      <c r="H26" s="40">
        <f>F26+G26</f>
        <v>0.73824406509999985</v>
      </c>
      <c r="I26" s="38">
        <v>0</v>
      </c>
      <c r="J26" s="39">
        <v>0</v>
      </c>
      <c r="K26" s="40">
        <f>I26+J26</f>
        <v>0</v>
      </c>
      <c r="L26" s="38">
        <v>0.69061679999999992</v>
      </c>
      <c r="M26" s="39">
        <v>0</v>
      </c>
      <c r="N26" s="40">
        <f>L26+M26</f>
        <v>0.69061679999999992</v>
      </c>
      <c r="O26" s="38">
        <v>2.8077616999999995</v>
      </c>
      <c r="P26" s="39">
        <v>-3.7413475650999999</v>
      </c>
      <c r="Q26" s="40">
        <f>O26+P26</f>
        <v>-0.93358586510000041</v>
      </c>
      <c r="R26" s="38">
        <v>2.6803621</v>
      </c>
      <c r="S26" s="39">
        <v>-1.2164899999999998</v>
      </c>
      <c r="T26" s="40">
        <f>R26+S26</f>
        <v>1.4638721000000001</v>
      </c>
      <c r="U26" s="38">
        <f>C26+F26+I26+L26+O26+R26</f>
        <v>6.920464665099999</v>
      </c>
      <c r="V26" s="39">
        <f t="shared" ref="V26:W41" si="10">D26+G26+J26+M26+P26+S26</f>
        <v>-4.9613175650999999</v>
      </c>
      <c r="W26" s="40">
        <f t="shared" si="10"/>
        <v>1.9591470999999996</v>
      </c>
      <c r="X26" s="41"/>
      <c r="Y26" s="42"/>
      <c r="Z26" s="3"/>
      <c r="AA26" s="3"/>
      <c r="AB26" s="3"/>
    </row>
    <row r="27" spans="1:28" ht="15.6" customHeight="1" x14ac:dyDescent="0.3">
      <c r="A27" s="15"/>
      <c r="B27" s="9" t="s">
        <v>14</v>
      </c>
      <c r="C27" s="38">
        <v>0</v>
      </c>
      <c r="D27" s="39">
        <v>0</v>
      </c>
      <c r="E27" s="40">
        <f t="shared" ref="E27:E41" si="11">C27+D27</f>
        <v>0</v>
      </c>
      <c r="F27" s="38">
        <v>0.15795789999999998</v>
      </c>
      <c r="G27" s="39">
        <v>-1.83842E-2</v>
      </c>
      <c r="H27" s="40">
        <f t="shared" ref="H27:H41" si="12">F27+G27</f>
        <v>0.13957369999999999</v>
      </c>
      <c r="I27" s="38">
        <v>0</v>
      </c>
      <c r="J27" s="39">
        <v>0</v>
      </c>
      <c r="K27" s="40">
        <f t="shared" ref="K27:K41" si="13">I27+J27</f>
        <v>0</v>
      </c>
      <c r="L27" s="38">
        <v>2.2131752000000002</v>
      </c>
      <c r="M27" s="39">
        <v>-0.4076478</v>
      </c>
      <c r="N27" s="40">
        <f t="shared" ref="N27:N41" si="14">L27+M27</f>
        <v>1.8055274000000003</v>
      </c>
      <c r="O27" s="38">
        <v>0.38659900000000003</v>
      </c>
      <c r="P27" s="39">
        <v>-1.309906</v>
      </c>
      <c r="Q27" s="40">
        <f t="shared" ref="Q27:Q41" si="15">O27+P27</f>
        <v>-0.92330699999999999</v>
      </c>
      <c r="R27" s="38">
        <v>0.26114569999999998</v>
      </c>
      <c r="S27" s="39">
        <v>-0.26220499999999997</v>
      </c>
      <c r="T27" s="40">
        <f t="shared" ref="T27:T41" si="16">R27+S27</f>
        <v>-1.0592999999999853E-3</v>
      </c>
      <c r="U27" s="38">
        <f t="shared" ref="U27:U41" si="17">C27+F27+I27+L27+O27+R27</f>
        <v>3.0188778000000003</v>
      </c>
      <c r="V27" s="39">
        <f t="shared" si="10"/>
        <v>-1.998143</v>
      </c>
      <c r="W27" s="40">
        <f t="shared" si="10"/>
        <v>1.0207348000000001</v>
      </c>
      <c r="X27" s="41"/>
      <c r="Y27" s="42"/>
      <c r="Z27" s="3"/>
      <c r="AA27" s="3"/>
      <c r="AB27" s="3"/>
    </row>
    <row r="28" spans="1:28" ht="15.6" customHeight="1" x14ac:dyDescent="0.3">
      <c r="A28" s="4"/>
      <c r="B28" s="9" t="s">
        <v>15</v>
      </c>
      <c r="C28" s="38">
        <v>0</v>
      </c>
      <c r="D28" s="39">
        <v>0</v>
      </c>
      <c r="E28" s="40">
        <f t="shared" si="11"/>
        <v>0</v>
      </c>
      <c r="F28" s="38">
        <v>1.911192</v>
      </c>
      <c r="G28" s="39">
        <v>-0.66419249999999985</v>
      </c>
      <c r="H28" s="40">
        <f t="shared" si="12"/>
        <v>1.2469995000000003</v>
      </c>
      <c r="I28" s="38">
        <v>0</v>
      </c>
      <c r="J28" s="39">
        <v>0</v>
      </c>
      <c r="K28" s="40">
        <f t="shared" si="13"/>
        <v>0</v>
      </c>
      <c r="L28" s="38">
        <v>0.26280899999999996</v>
      </c>
      <c r="M28" s="39">
        <v>-0.16911299999999996</v>
      </c>
      <c r="N28" s="40">
        <f t="shared" si="14"/>
        <v>9.3696000000000002E-2</v>
      </c>
      <c r="O28" s="38">
        <v>0.6074533333333334</v>
      </c>
      <c r="P28" s="39">
        <v>-0.74988350000000004</v>
      </c>
      <c r="Q28" s="40">
        <f t="shared" si="15"/>
        <v>-0.14243016666666664</v>
      </c>
      <c r="R28" s="38">
        <v>0.74068349999999994</v>
      </c>
      <c r="S28" s="39">
        <v>-0.14851159999999999</v>
      </c>
      <c r="T28" s="40">
        <f t="shared" si="16"/>
        <v>0.59217189999999997</v>
      </c>
      <c r="U28" s="38">
        <f t="shared" si="17"/>
        <v>3.5221378333333333</v>
      </c>
      <c r="V28" s="39">
        <f t="shared" si="10"/>
        <v>-1.7317005999999999</v>
      </c>
      <c r="W28" s="40">
        <f t="shared" si="10"/>
        <v>1.7904372333333334</v>
      </c>
      <c r="X28" s="41"/>
      <c r="Y28" s="42"/>
      <c r="Z28" s="3"/>
      <c r="AA28" s="3"/>
      <c r="AB28" s="3"/>
    </row>
    <row r="29" spans="1:28" ht="15.6" customHeight="1" x14ac:dyDescent="0.3">
      <c r="A29" s="4"/>
      <c r="B29" s="9" t="s">
        <v>16</v>
      </c>
      <c r="C29" s="38">
        <v>2.1000000000000001E-2</v>
      </c>
      <c r="D29" s="39">
        <v>0</v>
      </c>
      <c r="E29" s="40">
        <f t="shared" si="11"/>
        <v>2.1000000000000001E-2</v>
      </c>
      <c r="F29" s="38">
        <v>0.69968499999999989</v>
      </c>
      <c r="G29" s="39">
        <v>-0.309448</v>
      </c>
      <c r="H29" s="40">
        <f t="shared" si="12"/>
        <v>0.39023699999999989</v>
      </c>
      <c r="I29" s="38">
        <v>0</v>
      </c>
      <c r="J29" s="39">
        <v>0</v>
      </c>
      <c r="K29" s="40">
        <f t="shared" si="13"/>
        <v>0</v>
      </c>
      <c r="L29" s="38">
        <v>0.1742216</v>
      </c>
      <c r="M29" s="39">
        <v>-1.5825216000000002</v>
      </c>
      <c r="N29" s="40">
        <f t="shared" si="14"/>
        <v>-1.4083000000000001</v>
      </c>
      <c r="O29" s="38">
        <v>0.9374712999999999</v>
      </c>
      <c r="P29" s="39">
        <v>-1.5415289999999997</v>
      </c>
      <c r="Q29" s="40">
        <f t="shared" si="15"/>
        <v>-0.60405769999999981</v>
      </c>
      <c r="R29" s="38">
        <v>3.2959345999999998</v>
      </c>
      <c r="S29" s="39">
        <v>-1.0429917</v>
      </c>
      <c r="T29" s="40">
        <f t="shared" si="16"/>
        <v>2.2529428999999999</v>
      </c>
      <c r="U29" s="38">
        <f t="shared" si="17"/>
        <v>5.1283124999999998</v>
      </c>
      <c r="V29" s="39">
        <f t="shared" si="10"/>
        <v>-4.4764903</v>
      </c>
      <c r="W29" s="40">
        <f t="shared" si="10"/>
        <v>0.6518221999999998</v>
      </c>
      <c r="X29" s="41"/>
      <c r="Y29" s="42"/>
      <c r="Z29" s="3"/>
      <c r="AA29" s="3"/>
      <c r="AB29" s="3"/>
    </row>
    <row r="30" spans="1:28" ht="15.6" customHeight="1" x14ac:dyDescent="0.3">
      <c r="A30" s="3"/>
      <c r="B30" s="9" t="s">
        <v>17</v>
      </c>
      <c r="C30" s="38">
        <v>0</v>
      </c>
      <c r="D30" s="39">
        <v>0</v>
      </c>
      <c r="E30" s="40">
        <f t="shared" si="11"/>
        <v>0</v>
      </c>
      <c r="F30" s="38">
        <v>0.22649874999999997</v>
      </c>
      <c r="G30" s="39">
        <v>-2.2104233694915251E-2</v>
      </c>
      <c r="H30" s="40">
        <f t="shared" si="12"/>
        <v>0.20439451630508471</v>
      </c>
      <c r="I30" s="38">
        <v>0</v>
      </c>
      <c r="J30" s="39">
        <v>0</v>
      </c>
      <c r="K30" s="40">
        <f t="shared" si="13"/>
        <v>0</v>
      </c>
      <c r="L30" s="38">
        <v>1.9907911593023255</v>
      </c>
      <c r="M30" s="39">
        <v>-0.2816787</v>
      </c>
      <c r="N30" s="40">
        <f t="shared" si="14"/>
        <v>1.7091124593023255</v>
      </c>
      <c r="O30" s="38">
        <v>1.5824424666666665</v>
      </c>
      <c r="P30" s="39">
        <v>-0.37695800000000002</v>
      </c>
      <c r="Q30" s="40">
        <f t="shared" si="15"/>
        <v>1.2054844666666664</v>
      </c>
      <c r="R30" s="38">
        <v>1.4423022999999999</v>
      </c>
      <c r="S30" s="39">
        <v>-2.2890117999999999</v>
      </c>
      <c r="T30" s="40">
        <f t="shared" si="16"/>
        <v>-0.8467095</v>
      </c>
      <c r="U30" s="38">
        <f t="shared" si="17"/>
        <v>5.2420346759689922</v>
      </c>
      <c r="V30" s="39">
        <f t="shared" si="10"/>
        <v>-2.9697527336949152</v>
      </c>
      <c r="W30" s="40">
        <f t="shared" si="10"/>
        <v>2.2722819422740761</v>
      </c>
      <c r="X30" s="41"/>
      <c r="Y30" s="42"/>
      <c r="Z30" s="3"/>
      <c r="AA30" s="3"/>
      <c r="AB30" s="3"/>
    </row>
    <row r="31" spans="1:28" ht="15.6" customHeight="1" x14ac:dyDescent="0.3">
      <c r="A31" s="4"/>
      <c r="B31" s="16" t="s">
        <v>18</v>
      </c>
      <c r="C31" s="38">
        <v>0</v>
      </c>
      <c r="D31" s="39">
        <v>0</v>
      </c>
      <c r="E31" s="40">
        <f t="shared" si="11"/>
        <v>0</v>
      </c>
      <c r="F31" s="38">
        <v>1.5804286354915591</v>
      </c>
      <c r="G31" s="39">
        <v>-0.20817762630508474</v>
      </c>
      <c r="H31" s="40">
        <f t="shared" si="12"/>
        <v>1.3722510091864744</v>
      </c>
      <c r="I31" s="38">
        <v>0</v>
      </c>
      <c r="J31" s="39">
        <v>0</v>
      </c>
      <c r="K31" s="40">
        <f t="shared" si="13"/>
        <v>0</v>
      </c>
      <c r="L31" s="38">
        <v>0.21626514069767441</v>
      </c>
      <c r="M31" s="39">
        <v>-0.40044219999999997</v>
      </c>
      <c r="N31" s="40">
        <f t="shared" si="14"/>
        <v>-0.18417705930232556</v>
      </c>
      <c r="O31" s="38">
        <v>3.5020713999999997</v>
      </c>
      <c r="P31" s="39">
        <v>-4.239401</v>
      </c>
      <c r="Q31" s="40">
        <f t="shared" si="15"/>
        <v>-0.73732960000000025</v>
      </c>
      <c r="R31" s="38">
        <v>0.38003500000000001</v>
      </c>
      <c r="S31" s="39">
        <v>-0.43973180000000001</v>
      </c>
      <c r="T31" s="40">
        <f t="shared" si="16"/>
        <v>-5.9696799999999994E-2</v>
      </c>
      <c r="U31" s="38">
        <f t="shared" si="17"/>
        <v>5.6788001761892337</v>
      </c>
      <c r="V31" s="39">
        <f t="shared" si="10"/>
        <v>-5.2877526263050845</v>
      </c>
      <c r="W31" s="40">
        <f t="shared" si="10"/>
        <v>0.39104754988414858</v>
      </c>
      <c r="X31" s="41"/>
      <c r="Y31" s="42"/>
      <c r="Z31" s="4"/>
      <c r="AA31" s="4"/>
      <c r="AB31" s="4"/>
    </row>
    <row r="32" spans="1:28" ht="15.6" customHeight="1" x14ac:dyDescent="0.3">
      <c r="A32" s="4"/>
      <c r="B32" s="16" t="s">
        <v>19</v>
      </c>
      <c r="C32" s="38">
        <v>0.86933099999999996</v>
      </c>
      <c r="D32" s="39">
        <v>-3.1496999999999997E-2</v>
      </c>
      <c r="E32" s="40">
        <f t="shared" si="11"/>
        <v>0.83783399999999997</v>
      </c>
      <c r="F32" s="38">
        <v>4.59710336450844</v>
      </c>
      <c r="G32" s="39">
        <v>-4.0000000000000002E-4</v>
      </c>
      <c r="H32" s="40">
        <f t="shared" si="12"/>
        <v>4.5967033645084401</v>
      </c>
      <c r="I32" s="38">
        <v>0.14923400000000001</v>
      </c>
      <c r="J32" s="39">
        <v>-5.0000000000000001E-3</v>
      </c>
      <c r="K32" s="40">
        <f t="shared" si="13"/>
        <v>0.144234</v>
      </c>
      <c r="L32" s="38">
        <v>4.6400000000000004E-2</v>
      </c>
      <c r="M32" s="39">
        <v>-6.32413E-2</v>
      </c>
      <c r="N32" s="40">
        <f t="shared" si="14"/>
        <v>-1.6841299999999997E-2</v>
      </c>
      <c r="O32" s="38">
        <v>2.4083570000000001</v>
      </c>
      <c r="P32" s="39">
        <v>-2.1516359999999999</v>
      </c>
      <c r="Q32" s="40">
        <f t="shared" si="15"/>
        <v>0.2567210000000002</v>
      </c>
      <c r="R32" s="38">
        <v>3.4216196500000002</v>
      </c>
      <c r="S32" s="39">
        <v>-0.54444100000000006</v>
      </c>
      <c r="T32" s="40">
        <f t="shared" si="16"/>
        <v>2.8771786500000003</v>
      </c>
      <c r="U32" s="38">
        <f t="shared" si="17"/>
        <v>11.49204501450844</v>
      </c>
      <c r="V32" s="39">
        <f t="shared" si="10"/>
        <v>-2.7962152999999996</v>
      </c>
      <c r="W32" s="40">
        <f t="shared" si="10"/>
        <v>8.6958297145084416</v>
      </c>
      <c r="X32" s="41"/>
      <c r="Y32" s="42"/>
      <c r="Z32" s="4"/>
      <c r="AA32" s="4"/>
      <c r="AB32" s="4"/>
    </row>
    <row r="33" spans="1:28" ht="15.6" customHeight="1" x14ac:dyDescent="0.3">
      <c r="A33" s="4"/>
      <c r="B33" s="16" t="s">
        <v>20</v>
      </c>
      <c r="C33" s="38">
        <v>0.41</v>
      </c>
      <c r="D33" s="39">
        <v>0</v>
      </c>
      <c r="E33" s="40">
        <f t="shared" si="11"/>
        <v>0.41</v>
      </c>
      <c r="F33" s="38">
        <v>1.0536644721999999</v>
      </c>
      <c r="G33" s="39">
        <v>-0.23094898999999997</v>
      </c>
      <c r="H33" s="40">
        <f t="shared" si="12"/>
        <v>0.82271548220000001</v>
      </c>
      <c r="I33" s="38">
        <v>0</v>
      </c>
      <c r="J33" s="39">
        <v>0</v>
      </c>
      <c r="K33" s="40">
        <f t="shared" si="13"/>
        <v>0</v>
      </c>
      <c r="L33" s="38">
        <v>0.25534519999999999</v>
      </c>
      <c r="M33" s="39">
        <v>-8.7800000000000017E-2</v>
      </c>
      <c r="N33" s="40">
        <f t="shared" si="14"/>
        <v>0.16754519999999998</v>
      </c>
      <c r="O33" s="38">
        <v>0.49780000000000002</v>
      </c>
      <c r="P33" s="39">
        <v>-0.65160750000000012</v>
      </c>
      <c r="Q33" s="40">
        <f t="shared" si="15"/>
        <v>-0.1538075000000001</v>
      </c>
      <c r="R33" s="38">
        <v>1.4600749999999998</v>
      </c>
      <c r="S33" s="39">
        <v>-0.58279084999999997</v>
      </c>
      <c r="T33" s="40">
        <f t="shared" si="16"/>
        <v>0.87728414999999982</v>
      </c>
      <c r="U33" s="38">
        <f t="shared" si="17"/>
        <v>3.6768846721999999</v>
      </c>
      <c r="V33" s="39">
        <f t="shared" si="10"/>
        <v>-1.5531473400000002</v>
      </c>
      <c r="W33" s="40">
        <f t="shared" si="10"/>
        <v>2.1237373321999997</v>
      </c>
      <c r="X33" s="41"/>
      <c r="Y33" s="42"/>
      <c r="Z33" s="4"/>
      <c r="AA33" s="4"/>
      <c r="AB33" s="4"/>
    </row>
    <row r="34" spans="1:28" ht="15.6" customHeight="1" x14ac:dyDescent="0.3">
      <c r="A34" s="4"/>
      <c r="B34" s="16" t="s">
        <v>21</v>
      </c>
      <c r="C34" s="38">
        <v>0</v>
      </c>
      <c r="D34" s="39">
        <v>0</v>
      </c>
      <c r="E34" s="40">
        <f t="shared" si="11"/>
        <v>0</v>
      </c>
      <c r="F34" s="38">
        <v>0.50507364016</v>
      </c>
      <c r="G34" s="39">
        <v>-4.4362365900000006E-2</v>
      </c>
      <c r="H34" s="40">
        <f t="shared" si="12"/>
        <v>0.46071127426000003</v>
      </c>
      <c r="I34" s="38">
        <v>0</v>
      </c>
      <c r="J34" s="39">
        <v>0</v>
      </c>
      <c r="K34" s="40">
        <f t="shared" si="13"/>
        <v>0</v>
      </c>
      <c r="L34" s="38">
        <v>1.228774</v>
      </c>
      <c r="M34" s="39">
        <v>-1.4230679637999999</v>
      </c>
      <c r="N34" s="40">
        <f t="shared" si="14"/>
        <v>-0.19429396379999986</v>
      </c>
      <c r="O34" s="38">
        <v>1.0616591673</v>
      </c>
      <c r="P34" s="39">
        <v>0</v>
      </c>
      <c r="Q34" s="40">
        <f t="shared" si="15"/>
        <v>1.0616591673</v>
      </c>
      <c r="R34" s="38">
        <v>0</v>
      </c>
      <c r="S34" s="39">
        <v>-1.6863403138000002</v>
      </c>
      <c r="T34" s="40">
        <f t="shared" si="16"/>
        <v>-1.6863403138000002</v>
      </c>
      <c r="U34" s="38">
        <f t="shared" si="17"/>
        <v>2.7955068074599998</v>
      </c>
      <c r="V34" s="39">
        <f t="shared" si="10"/>
        <v>-3.1537706435000001</v>
      </c>
      <c r="W34" s="40">
        <f t="shared" si="10"/>
        <v>-0.35826383603999989</v>
      </c>
      <c r="X34" s="41"/>
      <c r="Y34" s="42"/>
      <c r="Z34" s="4"/>
      <c r="AA34" s="4"/>
      <c r="AB34" s="4"/>
    </row>
    <row r="35" spans="1:28" ht="15.6" customHeight="1" x14ac:dyDescent="0.3">
      <c r="A35" s="4"/>
      <c r="B35" s="16" t="s">
        <v>22</v>
      </c>
      <c r="C35" s="38">
        <v>0</v>
      </c>
      <c r="D35" s="39">
        <v>0</v>
      </c>
      <c r="E35" s="40">
        <f t="shared" si="11"/>
        <v>0</v>
      </c>
      <c r="F35" s="38">
        <v>0.36990295039999999</v>
      </c>
      <c r="G35" s="39">
        <v>-7.0421564899999997E-2</v>
      </c>
      <c r="H35" s="40">
        <f t="shared" si="12"/>
        <v>0.29948138549999997</v>
      </c>
      <c r="I35" s="38">
        <v>0</v>
      </c>
      <c r="J35" s="39">
        <v>0</v>
      </c>
      <c r="K35" s="40">
        <f t="shared" si="13"/>
        <v>0</v>
      </c>
      <c r="L35" s="38">
        <v>0</v>
      </c>
      <c r="M35" s="39">
        <v>-0.17220000734400004</v>
      </c>
      <c r="N35" s="40">
        <f t="shared" si="14"/>
        <v>-0.17220000734400004</v>
      </c>
      <c r="O35" s="38">
        <v>0</v>
      </c>
      <c r="P35" s="39">
        <v>-2.129038</v>
      </c>
      <c r="Q35" s="40">
        <f t="shared" si="15"/>
        <v>-2.129038</v>
      </c>
      <c r="R35" s="38">
        <v>2.0833063677999997</v>
      </c>
      <c r="S35" s="39">
        <v>0</v>
      </c>
      <c r="T35" s="40">
        <f t="shared" si="16"/>
        <v>2.0833063677999997</v>
      </c>
      <c r="U35" s="38">
        <f t="shared" si="17"/>
        <v>2.4532093181999999</v>
      </c>
      <c r="V35" s="39">
        <f t="shared" si="10"/>
        <v>-2.3716595722439999</v>
      </c>
      <c r="W35" s="40">
        <f t="shared" si="10"/>
        <v>8.1549745955999509E-2</v>
      </c>
      <c r="X35" s="41"/>
      <c r="Y35" s="42"/>
      <c r="Z35" s="4"/>
      <c r="AA35" s="4"/>
      <c r="AB35" s="4"/>
    </row>
    <row r="36" spans="1:28" ht="15.6" customHeight="1" x14ac:dyDescent="0.3">
      <c r="A36" s="4"/>
      <c r="B36" s="16" t="s">
        <v>23</v>
      </c>
      <c r="C36" s="38">
        <v>0</v>
      </c>
      <c r="D36" s="39">
        <v>0</v>
      </c>
      <c r="E36" s="40">
        <f t="shared" si="11"/>
        <v>0</v>
      </c>
      <c r="F36" s="38">
        <v>0.72355866820000003</v>
      </c>
      <c r="G36" s="39">
        <v>-0.20730643890000003</v>
      </c>
      <c r="H36" s="40">
        <f t="shared" si="12"/>
        <v>0.51625222930000003</v>
      </c>
      <c r="I36" s="38">
        <v>0</v>
      </c>
      <c r="J36" s="39">
        <v>0</v>
      </c>
      <c r="K36" s="40">
        <f t="shared" si="13"/>
        <v>0</v>
      </c>
      <c r="L36" s="38">
        <v>8.6958333299999996E-2</v>
      </c>
      <c r="M36" s="39">
        <v>-0.15176545529999999</v>
      </c>
      <c r="N36" s="40">
        <f t="shared" si="14"/>
        <v>-6.4807121999999995E-2</v>
      </c>
      <c r="O36" s="38">
        <v>0.70546196530000005</v>
      </c>
      <c r="P36" s="39">
        <v>-1.0389189994999999</v>
      </c>
      <c r="Q36" s="40">
        <f t="shared" si="15"/>
        <v>-0.33345703419999984</v>
      </c>
      <c r="R36" s="38">
        <v>2.5441271806000003</v>
      </c>
      <c r="S36" s="39">
        <v>-6.0600000000000008E-2</v>
      </c>
      <c r="T36" s="40">
        <f t="shared" si="16"/>
        <v>2.4835271806000003</v>
      </c>
      <c r="U36" s="38">
        <f t="shared" si="17"/>
        <v>4.0601061474000009</v>
      </c>
      <c r="V36" s="39">
        <f t="shared" si="10"/>
        <v>-1.4585908936999998</v>
      </c>
      <c r="W36" s="40">
        <f t="shared" si="10"/>
        <v>2.6015152537000006</v>
      </c>
      <c r="X36" s="41"/>
      <c r="Y36" s="42"/>
      <c r="Z36" s="4"/>
      <c r="AA36" s="4"/>
      <c r="AB36" s="4"/>
    </row>
    <row r="37" spans="1:28" ht="15.6" customHeight="1" x14ac:dyDescent="0.3">
      <c r="A37" s="4"/>
      <c r="B37" s="16" t="s">
        <v>24</v>
      </c>
      <c r="C37" s="38">
        <v>0</v>
      </c>
      <c r="D37" s="39">
        <v>-1.6899999999999998E-2</v>
      </c>
      <c r="E37" s="40">
        <f t="shared" si="11"/>
        <v>-1.6899999999999998E-2</v>
      </c>
      <c r="F37" s="38">
        <v>1.4047561229999999</v>
      </c>
      <c r="G37" s="39">
        <v>-0.32317813810000001</v>
      </c>
      <c r="H37" s="40">
        <f t="shared" si="12"/>
        <v>1.0815779848999998</v>
      </c>
      <c r="I37" s="38">
        <v>0.50160000000000005</v>
      </c>
      <c r="J37" s="39">
        <v>0</v>
      </c>
      <c r="K37" s="40">
        <f t="shared" si="13"/>
        <v>0.50160000000000005</v>
      </c>
      <c r="L37" s="38">
        <v>0.80802215350740747</v>
      </c>
      <c r="M37" s="39">
        <v>-0.10339999999999999</v>
      </c>
      <c r="N37" s="40">
        <f t="shared" si="14"/>
        <v>0.70462215350740753</v>
      </c>
      <c r="O37" s="38">
        <v>1.3294999999999999</v>
      </c>
      <c r="P37" s="39">
        <v>-0.69850000000000001</v>
      </c>
      <c r="Q37" s="40">
        <f t="shared" si="15"/>
        <v>0.63099999999999989</v>
      </c>
      <c r="R37" s="38">
        <v>5.0975999999999999</v>
      </c>
      <c r="S37" s="39">
        <v>-2.3089805546000002</v>
      </c>
      <c r="T37" s="40">
        <f t="shared" si="16"/>
        <v>2.7886194453999997</v>
      </c>
      <c r="U37" s="38">
        <f t="shared" si="17"/>
        <v>9.1414782765074065</v>
      </c>
      <c r="V37" s="39">
        <f t="shared" si="10"/>
        <v>-3.4509586927000004</v>
      </c>
      <c r="W37" s="40">
        <f t="shared" si="10"/>
        <v>5.690519583807407</v>
      </c>
      <c r="X37" s="41"/>
      <c r="Y37" s="42"/>
      <c r="Z37" s="4"/>
      <c r="AA37" s="4"/>
      <c r="AB37" s="4"/>
    </row>
    <row r="38" spans="1:28" ht="15.6" customHeight="1" x14ac:dyDescent="0.3">
      <c r="A38" s="17"/>
      <c r="B38" s="16" t="s">
        <v>25</v>
      </c>
      <c r="C38" s="38">
        <v>0</v>
      </c>
      <c r="D38" s="39">
        <v>0</v>
      </c>
      <c r="E38" s="40">
        <f t="shared" si="11"/>
        <v>0</v>
      </c>
      <c r="F38" s="38">
        <v>0.64300000000000002</v>
      </c>
      <c r="G38" s="39">
        <v>-0.80169999999999997</v>
      </c>
      <c r="H38" s="40">
        <f t="shared" si="12"/>
        <v>-0.15869999999999995</v>
      </c>
      <c r="I38" s="38">
        <v>0.1</v>
      </c>
      <c r="J38" s="39">
        <v>-1.4502999999999999</v>
      </c>
      <c r="K38" s="40">
        <f t="shared" si="13"/>
        <v>-1.3502999999999998</v>
      </c>
      <c r="L38" s="38">
        <v>0.83730000000000004</v>
      </c>
      <c r="M38" s="39">
        <v>-1.1620999999999999</v>
      </c>
      <c r="N38" s="40">
        <f t="shared" si="14"/>
        <v>-0.32479999999999987</v>
      </c>
      <c r="O38" s="38">
        <v>0.17575360769999998</v>
      </c>
      <c r="P38" s="39">
        <v>-0.15920000000000001</v>
      </c>
      <c r="Q38" s="40">
        <f t="shared" si="15"/>
        <v>1.6553607699999973E-2</v>
      </c>
      <c r="R38" s="38">
        <v>1.5323</v>
      </c>
      <c r="S38" s="39">
        <v>-1.0043</v>
      </c>
      <c r="T38" s="40">
        <f t="shared" si="16"/>
        <v>0.52800000000000002</v>
      </c>
      <c r="U38" s="38">
        <f t="shared" si="17"/>
        <v>3.2883536077</v>
      </c>
      <c r="V38" s="39">
        <f t="shared" si="10"/>
        <v>-4.5775999999999994</v>
      </c>
      <c r="W38" s="40">
        <f t="shared" si="10"/>
        <v>-1.2892463922999997</v>
      </c>
      <c r="X38" s="43"/>
      <c r="Y38" s="44"/>
      <c r="Z38" s="17"/>
      <c r="AA38" s="17"/>
      <c r="AB38" s="17"/>
    </row>
    <row r="39" spans="1:28" ht="15.6" customHeight="1" x14ac:dyDescent="0.3">
      <c r="A39" s="17"/>
      <c r="B39" s="16" t="s">
        <v>26</v>
      </c>
      <c r="C39" s="38">
        <v>0.32840000000000003</v>
      </c>
      <c r="D39" s="39">
        <v>-1.879</v>
      </c>
      <c r="E39" s="40">
        <f t="shared" si="11"/>
        <v>-1.5506</v>
      </c>
      <c r="F39" s="38">
        <v>4.2732999999999999</v>
      </c>
      <c r="G39" s="39">
        <v>-0.16719200000000001</v>
      </c>
      <c r="H39" s="40">
        <f t="shared" si="12"/>
        <v>4.1061079999999999</v>
      </c>
      <c r="I39" s="38">
        <v>0</v>
      </c>
      <c r="J39" s="39">
        <v>-3.9E-2</v>
      </c>
      <c r="K39" s="40">
        <f t="shared" si="13"/>
        <v>-3.9E-2</v>
      </c>
      <c r="L39" s="38">
        <v>0.50136059259259258</v>
      </c>
      <c r="M39" s="39">
        <v>-2.8224649615000001</v>
      </c>
      <c r="N39" s="40">
        <f t="shared" si="14"/>
        <v>-2.3211043689074078</v>
      </c>
      <c r="O39" s="38">
        <v>2.6062080000000005</v>
      </c>
      <c r="P39" s="39">
        <v>-1.7415080000000001</v>
      </c>
      <c r="Q39" s="40">
        <f t="shared" si="15"/>
        <v>0.86470000000000047</v>
      </c>
      <c r="R39" s="38">
        <v>1.8163</v>
      </c>
      <c r="S39" s="39">
        <v>-3.6578531421</v>
      </c>
      <c r="T39" s="40">
        <f t="shared" si="16"/>
        <v>-1.8415531421</v>
      </c>
      <c r="U39" s="38">
        <f t="shared" si="17"/>
        <v>9.5255685925925935</v>
      </c>
      <c r="V39" s="39">
        <f t="shared" si="10"/>
        <v>-10.307018103600001</v>
      </c>
      <c r="W39" s="40">
        <f t="shared" si="10"/>
        <v>-0.78144951100740778</v>
      </c>
      <c r="X39" s="43"/>
      <c r="Y39" s="44"/>
      <c r="Z39" s="17"/>
      <c r="AA39" s="17"/>
      <c r="AB39" s="17"/>
    </row>
    <row r="40" spans="1:28" ht="15.6" customHeight="1" x14ac:dyDescent="0.3">
      <c r="A40" s="3"/>
      <c r="B40" s="16" t="s">
        <v>27</v>
      </c>
      <c r="C40" s="38">
        <v>7.104000000000001</v>
      </c>
      <c r="D40" s="39">
        <v>0</v>
      </c>
      <c r="E40" s="40">
        <f t="shared" si="11"/>
        <v>7.104000000000001</v>
      </c>
      <c r="F40" s="38">
        <v>1.8669682751999999</v>
      </c>
      <c r="G40" s="39">
        <v>1.2E-2</v>
      </c>
      <c r="H40" s="40">
        <f t="shared" si="12"/>
        <v>1.8789682751999999</v>
      </c>
      <c r="I40" s="38">
        <v>0</v>
      </c>
      <c r="J40" s="39">
        <v>0</v>
      </c>
      <c r="K40" s="40">
        <f t="shared" si="13"/>
        <v>0</v>
      </c>
      <c r="L40" s="38">
        <v>0.53200000000000003</v>
      </c>
      <c r="M40" s="39">
        <v>0</v>
      </c>
      <c r="N40" s="40">
        <f t="shared" si="14"/>
        <v>0.53200000000000003</v>
      </c>
      <c r="O40" s="38">
        <v>7.2541000000000011</v>
      </c>
      <c r="P40" s="39">
        <v>0</v>
      </c>
      <c r="Q40" s="40">
        <f t="shared" si="15"/>
        <v>7.2541000000000011</v>
      </c>
      <c r="R40" s="38">
        <v>13.060000000000002</v>
      </c>
      <c r="S40" s="39">
        <v>-0.89900000000000002</v>
      </c>
      <c r="T40" s="40">
        <f t="shared" si="16"/>
        <v>12.161000000000001</v>
      </c>
      <c r="U40" s="38">
        <f t="shared" si="17"/>
        <v>29.817068275200004</v>
      </c>
      <c r="V40" s="39">
        <f t="shared" si="10"/>
        <v>-0.88700000000000001</v>
      </c>
      <c r="W40" s="40">
        <f t="shared" si="10"/>
        <v>28.930068275200004</v>
      </c>
      <c r="X40" s="41"/>
      <c r="Y40" s="42"/>
      <c r="Z40" s="3"/>
      <c r="AA40" s="3"/>
      <c r="AB40" s="3"/>
    </row>
    <row r="41" spans="1:28" ht="15.6" customHeight="1" thickBot="1" x14ac:dyDescent="0.35">
      <c r="A41" s="3"/>
      <c r="B41" s="18" t="s">
        <v>28</v>
      </c>
      <c r="C41" s="45">
        <v>0</v>
      </c>
      <c r="D41" s="46">
        <v>-1.9E-2</v>
      </c>
      <c r="E41" s="40">
        <f t="shared" si="11"/>
        <v>-1.9E-2</v>
      </c>
      <c r="F41" s="45">
        <v>1.9104779000000001</v>
      </c>
      <c r="G41" s="46">
        <v>-8.1000000000000003E-2</v>
      </c>
      <c r="H41" s="40">
        <f t="shared" si="12"/>
        <v>1.8294779000000001</v>
      </c>
      <c r="I41" s="45">
        <v>1.1806000000000001</v>
      </c>
      <c r="J41" s="46">
        <v>0</v>
      </c>
      <c r="K41" s="40">
        <f t="shared" si="13"/>
        <v>1.1806000000000001</v>
      </c>
      <c r="L41" s="45">
        <v>2.4876000000000005</v>
      </c>
      <c r="M41" s="46">
        <v>-0.59399999999999997</v>
      </c>
      <c r="N41" s="40">
        <f t="shared" si="14"/>
        <v>1.8936000000000006</v>
      </c>
      <c r="O41" s="45">
        <v>1.238</v>
      </c>
      <c r="P41" s="46">
        <v>0</v>
      </c>
      <c r="Q41" s="40">
        <f t="shared" si="15"/>
        <v>1.238</v>
      </c>
      <c r="R41" s="45">
        <v>6.0589999999999993</v>
      </c>
      <c r="S41" s="46">
        <v>-0.20700000000000002</v>
      </c>
      <c r="T41" s="40">
        <f t="shared" si="16"/>
        <v>5.8519999999999994</v>
      </c>
      <c r="U41" s="47">
        <f t="shared" si="17"/>
        <v>12.875677899999999</v>
      </c>
      <c r="V41" s="48">
        <f t="shared" si="10"/>
        <v>-0.90100000000000002</v>
      </c>
      <c r="W41" s="49">
        <f t="shared" si="10"/>
        <v>11.9746779</v>
      </c>
      <c r="X41" s="41"/>
      <c r="Y41" s="42"/>
      <c r="Z41" s="3"/>
      <c r="AA41" s="3"/>
      <c r="AB41" s="3"/>
    </row>
    <row r="42" spans="1:28" ht="15.6" customHeight="1" thickBot="1" x14ac:dyDescent="0.35">
      <c r="A42" s="25"/>
      <c r="B42" s="26" t="s">
        <v>29</v>
      </c>
      <c r="C42" s="50">
        <f t="shared" ref="C42:W42" si="18">SUM(C26:C41)</f>
        <v>8.7327310000000011</v>
      </c>
      <c r="D42" s="51">
        <f t="shared" si="18"/>
        <v>-1.9463969999999999</v>
      </c>
      <c r="E42" s="52">
        <f t="shared" si="18"/>
        <v>6.786334000000001</v>
      </c>
      <c r="F42" s="53">
        <f t="shared" si="18"/>
        <v>22.665291744260003</v>
      </c>
      <c r="G42" s="51">
        <f t="shared" si="18"/>
        <v>-3.1402960577999997</v>
      </c>
      <c r="H42" s="54">
        <f t="shared" si="18"/>
        <v>19.524995686459995</v>
      </c>
      <c r="I42" s="53">
        <f t="shared" si="18"/>
        <v>1.9314340000000001</v>
      </c>
      <c r="J42" s="51">
        <f t="shared" si="18"/>
        <v>-1.4942999999999997</v>
      </c>
      <c r="K42" s="54">
        <f t="shared" si="18"/>
        <v>0.43713400000000024</v>
      </c>
      <c r="L42" s="53">
        <f t="shared" si="18"/>
        <v>12.331639179400002</v>
      </c>
      <c r="M42" s="51">
        <f t="shared" si="18"/>
        <v>-9.4214429879439994</v>
      </c>
      <c r="N42" s="54">
        <f t="shared" si="18"/>
        <v>2.9101961914560008</v>
      </c>
      <c r="O42" s="53">
        <f t="shared" si="18"/>
        <v>27.100638940300001</v>
      </c>
      <c r="P42" s="51">
        <f t="shared" si="18"/>
        <v>-20.529433564599998</v>
      </c>
      <c r="Q42" s="54">
        <f t="shared" si="18"/>
        <v>6.5712053757000017</v>
      </c>
      <c r="R42" s="53">
        <f t="shared" si="18"/>
        <v>45.874791398399999</v>
      </c>
      <c r="S42" s="51">
        <f t="shared" si="18"/>
        <v>-16.350247760500004</v>
      </c>
      <c r="T42" s="54">
        <f t="shared" si="18"/>
        <v>29.524543637899999</v>
      </c>
      <c r="U42" s="53">
        <f t="shared" si="18"/>
        <v>118.63652626235999</v>
      </c>
      <c r="V42" s="51">
        <f t="shared" si="18"/>
        <v>-52.882117370844</v>
      </c>
      <c r="W42" s="54">
        <f t="shared" si="18"/>
        <v>65.754408891516007</v>
      </c>
      <c r="X42" s="55"/>
      <c r="Y42" s="56"/>
      <c r="Z42" s="25"/>
      <c r="AA42" s="25"/>
      <c r="AB42" s="25"/>
    </row>
    <row r="43" spans="1:28" ht="15.6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</sheetData>
  <mergeCells count="20">
    <mergeCell ref="B1:Y1"/>
    <mergeCell ref="B2:B3"/>
    <mergeCell ref="C2:E2"/>
    <mergeCell ref="F2:H2"/>
    <mergeCell ref="I2:K2"/>
    <mergeCell ref="L2:N2"/>
    <mergeCell ref="O2:Q2"/>
    <mergeCell ref="R2:T2"/>
    <mergeCell ref="U2:W2"/>
    <mergeCell ref="X2:Y2"/>
    <mergeCell ref="X24:Y24"/>
    <mergeCell ref="B23:W23"/>
    <mergeCell ref="B24:B25"/>
    <mergeCell ref="C24:E24"/>
    <mergeCell ref="F24:H24"/>
    <mergeCell ref="I24:K24"/>
    <mergeCell ref="L24:N24"/>
    <mergeCell ref="O24:Q24"/>
    <mergeCell ref="R24:T24"/>
    <mergeCell ref="U24:W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/>
  </sheetViews>
  <sheetFormatPr defaultColWidth="9" defaultRowHeight="13.2" customHeight="1" x14ac:dyDescent="0.3"/>
  <cols>
    <col min="1" max="1" width="9.6640625" customWidth="1"/>
    <col min="2" max="2" width="24.6640625" customWidth="1"/>
    <col min="24" max="24" width="13.21875" customWidth="1"/>
    <col min="25" max="25" width="11.33203125" customWidth="1"/>
  </cols>
  <sheetData>
    <row r="1" spans="1:28" ht="15.6" customHeight="1" thickBot="1" x14ac:dyDescent="0.35">
      <c r="A1" s="3"/>
      <c r="B1" s="66" t="s">
        <v>33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3"/>
      <c r="AA1" s="3"/>
      <c r="AB1" s="3"/>
    </row>
    <row r="2" spans="1:28" ht="15.6" customHeight="1" x14ac:dyDescent="0.3">
      <c r="A2" s="3"/>
      <c r="B2" s="61"/>
      <c r="C2" s="63" t="s">
        <v>1</v>
      </c>
      <c r="D2" s="64"/>
      <c r="E2" s="65"/>
      <c r="F2" s="63" t="s">
        <v>2</v>
      </c>
      <c r="G2" s="64"/>
      <c r="H2" s="65"/>
      <c r="I2" s="63" t="s">
        <v>3</v>
      </c>
      <c r="J2" s="64"/>
      <c r="K2" s="65"/>
      <c r="L2" s="63" t="s">
        <v>4</v>
      </c>
      <c r="M2" s="64"/>
      <c r="N2" s="65"/>
      <c r="O2" s="63" t="s">
        <v>5</v>
      </c>
      <c r="P2" s="64"/>
      <c r="Q2" s="65"/>
      <c r="R2" s="63" t="s">
        <v>6</v>
      </c>
      <c r="S2" s="64"/>
      <c r="T2" s="65"/>
      <c r="U2" s="63" t="s">
        <v>7</v>
      </c>
      <c r="V2" s="64"/>
      <c r="W2" s="65"/>
      <c r="X2" s="63"/>
      <c r="Y2" s="65"/>
      <c r="Z2" s="3"/>
      <c r="AA2" s="3"/>
      <c r="AB2" s="3"/>
    </row>
    <row r="3" spans="1:28" ht="51" customHeight="1" x14ac:dyDescent="0.3">
      <c r="A3" s="4"/>
      <c r="B3" s="62"/>
      <c r="C3" s="5" t="s">
        <v>8</v>
      </c>
      <c r="D3" s="6" t="s">
        <v>9</v>
      </c>
      <c r="E3" s="7" t="s">
        <v>10</v>
      </c>
      <c r="F3" s="5" t="s">
        <v>8</v>
      </c>
      <c r="G3" s="6" t="s">
        <v>9</v>
      </c>
      <c r="H3" s="7" t="s">
        <v>10</v>
      </c>
      <c r="I3" s="5" t="s">
        <v>8</v>
      </c>
      <c r="J3" s="6" t="s">
        <v>9</v>
      </c>
      <c r="K3" s="7" t="s">
        <v>10</v>
      </c>
      <c r="L3" s="5" t="s">
        <v>8</v>
      </c>
      <c r="M3" s="6" t="s">
        <v>9</v>
      </c>
      <c r="N3" s="7" t="s">
        <v>10</v>
      </c>
      <c r="O3" s="5" t="s">
        <v>8</v>
      </c>
      <c r="P3" s="6" t="s">
        <v>9</v>
      </c>
      <c r="Q3" s="7" t="s">
        <v>10</v>
      </c>
      <c r="R3" s="5" t="s">
        <v>8</v>
      </c>
      <c r="S3" s="6" t="s">
        <v>9</v>
      </c>
      <c r="T3" s="7" t="s">
        <v>10</v>
      </c>
      <c r="U3" s="5" t="s">
        <v>8</v>
      </c>
      <c r="V3" s="6" t="s">
        <v>9</v>
      </c>
      <c r="W3" s="7" t="s">
        <v>10</v>
      </c>
      <c r="X3" s="8" t="s">
        <v>11</v>
      </c>
      <c r="Y3" s="7" t="s">
        <v>12</v>
      </c>
      <c r="Z3" s="3"/>
      <c r="AA3" s="3"/>
      <c r="AB3" s="3"/>
    </row>
    <row r="4" spans="1:28" ht="14.4" customHeight="1" x14ac:dyDescent="0.3">
      <c r="A4" s="4"/>
      <c r="B4" s="9" t="s">
        <v>13</v>
      </c>
      <c r="C4" s="10">
        <v>0</v>
      </c>
      <c r="D4" s="11">
        <v>0</v>
      </c>
      <c r="E4" s="12">
        <f>C4+D4</f>
        <v>0</v>
      </c>
      <c r="F4" s="10">
        <v>899</v>
      </c>
      <c r="G4" s="11">
        <v>-963</v>
      </c>
      <c r="H4" s="12">
        <f>F4+G4</f>
        <v>-64</v>
      </c>
      <c r="I4" s="10">
        <v>0</v>
      </c>
      <c r="J4" s="11">
        <v>-4140</v>
      </c>
      <c r="K4" s="12">
        <f>I4+J4</f>
        <v>-4140</v>
      </c>
      <c r="L4" s="10">
        <v>1764</v>
      </c>
      <c r="M4" s="11">
        <v>0</v>
      </c>
      <c r="N4" s="12">
        <f>L4+M4</f>
        <v>1764</v>
      </c>
      <c r="O4" s="10">
        <v>10598</v>
      </c>
      <c r="P4" s="11">
        <v>-636</v>
      </c>
      <c r="Q4" s="12">
        <f>O4+P4</f>
        <v>9962</v>
      </c>
      <c r="R4" s="10">
        <v>6884</v>
      </c>
      <c r="S4" s="11">
        <v>-1865</v>
      </c>
      <c r="T4" s="12">
        <f>R4+S4</f>
        <v>5019</v>
      </c>
      <c r="U4" s="10">
        <f>C4+F4+I4+L4+O4+R4</f>
        <v>20145</v>
      </c>
      <c r="V4" s="11">
        <f t="shared" ref="V4:W19" si="0">D4+G4+J4+M4+P4+S4</f>
        <v>-7604</v>
      </c>
      <c r="W4" s="12">
        <f t="shared" si="0"/>
        <v>12541</v>
      </c>
      <c r="X4" s="13">
        <v>9985</v>
      </c>
      <c r="Y4" s="14">
        <f>X4/U4</f>
        <v>0.49565649044427895</v>
      </c>
      <c r="Z4" s="3"/>
      <c r="AA4" s="3"/>
      <c r="AB4" s="3"/>
    </row>
    <row r="5" spans="1:28" ht="15.6" customHeight="1" x14ac:dyDescent="0.3">
      <c r="A5" s="15"/>
      <c r="B5" s="9" t="s">
        <v>14</v>
      </c>
      <c r="C5" s="10">
        <v>0</v>
      </c>
      <c r="D5" s="11">
        <v>0</v>
      </c>
      <c r="E5" s="12">
        <f t="shared" ref="E5:E19" si="1">C5+D5</f>
        <v>0</v>
      </c>
      <c r="F5" s="10">
        <v>2380</v>
      </c>
      <c r="G5" s="11">
        <v>-823</v>
      </c>
      <c r="H5" s="12">
        <f t="shared" ref="H5:H19" si="2">F5+G5</f>
        <v>1557</v>
      </c>
      <c r="I5" s="10">
        <v>0</v>
      </c>
      <c r="J5" s="11">
        <v>-1971</v>
      </c>
      <c r="K5" s="12">
        <f t="shared" ref="K5:K19" si="3">I5+J5</f>
        <v>-1971</v>
      </c>
      <c r="L5" s="10">
        <v>2218</v>
      </c>
      <c r="M5" s="11">
        <v>0</v>
      </c>
      <c r="N5" s="12">
        <f t="shared" ref="N5:N19" si="4">L5+M5</f>
        <v>2218</v>
      </c>
      <c r="O5" s="10">
        <v>4733</v>
      </c>
      <c r="P5" s="11">
        <v>-1576</v>
      </c>
      <c r="Q5" s="12">
        <f t="shared" ref="Q5:Q19" si="5">O5+P5</f>
        <v>3157</v>
      </c>
      <c r="R5" s="10">
        <v>11103</v>
      </c>
      <c r="S5" s="11">
        <v>-880</v>
      </c>
      <c r="T5" s="12">
        <f t="shared" ref="T5:T19" si="6">R5+S5</f>
        <v>10223</v>
      </c>
      <c r="U5" s="10">
        <f t="shared" ref="U5:U19" si="7">C5+F5+I5+L5+O5+R5</f>
        <v>20434</v>
      </c>
      <c r="V5" s="11">
        <f t="shared" si="0"/>
        <v>-5250</v>
      </c>
      <c r="W5" s="12">
        <f t="shared" si="0"/>
        <v>15184</v>
      </c>
      <c r="X5" s="13">
        <v>6886</v>
      </c>
      <c r="Y5" s="14">
        <f t="shared" ref="Y5:Y19" si="8">X5/U5</f>
        <v>0.3369873739845356</v>
      </c>
      <c r="Z5" s="3"/>
      <c r="AA5" s="3"/>
      <c r="AB5" s="3"/>
    </row>
    <row r="6" spans="1:28" ht="15.6" customHeight="1" x14ac:dyDescent="0.3">
      <c r="A6" s="4"/>
      <c r="B6" s="9" t="s">
        <v>15</v>
      </c>
      <c r="C6" s="10">
        <v>0</v>
      </c>
      <c r="D6" s="11">
        <v>0</v>
      </c>
      <c r="E6" s="12">
        <f t="shared" si="1"/>
        <v>0</v>
      </c>
      <c r="F6" s="10">
        <v>3782</v>
      </c>
      <c r="G6" s="11">
        <v>-682</v>
      </c>
      <c r="H6" s="12">
        <f t="shared" si="2"/>
        <v>3100</v>
      </c>
      <c r="I6" s="10">
        <v>0</v>
      </c>
      <c r="J6" s="11">
        <v>0</v>
      </c>
      <c r="K6" s="12">
        <f t="shared" si="3"/>
        <v>0</v>
      </c>
      <c r="L6" s="10">
        <v>836</v>
      </c>
      <c r="M6" s="11">
        <v>0</v>
      </c>
      <c r="N6" s="12">
        <f t="shared" si="4"/>
        <v>836</v>
      </c>
      <c r="O6" s="10">
        <v>27992</v>
      </c>
      <c r="P6" s="11">
        <v>-3700</v>
      </c>
      <c r="Q6" s="12">
        <f t="shared" si="5"/>
        <v>24292</v>
      </c>
      <c r="R6" s="10">
        <v>22088</v>
      </c>
      <c r="S6" s="11">
        <v>-5367</v>
      </c>
      <c r="T6" s="12">
        <f t="shared" si="6"/>
        <v>16721</v>
      </c>
      <c r="U6" s="10">
        <f t="shared" si="7"/>
        <v>54698</v>
      </c>
      <c r="V6" s="11">
        <f t="shared" si="0"/>
        <v>-9749</v>
      </c>
      <c r="W6" s="12">
        <f t="shared" si="0"/>
        <v>44949</v>
      </c>
      <c r="X6" s="13">
        <v>32614</v>
      </c>
      <c r="Y6" s="14">
        <f t="shared" si="8"/>
        <v>0.59625580459980254</v>
      </c>
      <c r="Z6" s="3"/>
      <c r="AA6" s="3"/>
      <c r="AB6" s="3"/>
    </row>
    <row r="7" spans="1:28" ht="15.6" customHeight="1" x14ac:dyDescent="0.3">
      <c r="A7" s="4"/>
      <c r="B7" s="9" t="s">
        <v>16</v>
      </c>
      <c r="C7" s="10">
        <v>0</v>
      </c>
      <c r="D7" s="11">
        <v>0</v>
      </c>
      <c r="E7" s="12">
        <f t="shared" si="1"/>
        <v>0</v>
      </c>
      <c r="F7" s="10">
        <v>489</v>
      </c>
      <c r="G7" s="11">
        <v>-1143</v>
      </c>
      <c r="H7" s="12">
        <f t="shared" si="2"/>
        <v>-654</v>
      </c>
      <c r="I7" s="10">
        <v>0</v>
      </c>
      <c r="J7" s="11">
        <v>-1361</v>
      </c>
      <c r="K7" s="12">
        <f t="shared" si="3"/>
        <v>-1361</v>
      </c>
      <c r="L7" s="10">
        <v>3580</v>
      </c>
      <c r="M7" s="11">
        <v>0</v>
      </c>
      <c r="N7" s="12">
        <f t="shared" si="4"/>
        <v>3580</v>
      </c>
      <c r="O7" s="10">
        <v>11907</v>
      </c>
      <c r="P7" s="11">
        <v>-4724</v>
      </c>
      <c r="Q7" s="12">
        <f t="shared" si="5"/>
        <v>7183</v>
      </c>
      <c r="R7" s="10">
        <v>5631</v>
      </c>
      <c r="S7" s="11">
        <v>-5285</v>
      </c>
      <c r="T7" s="12">
        <f t="shared" si="6"/>
        <v>346</v>
      </c>
      <c r="U7" s="10">
        <f t="shared" si="7"/>
        <v>21607</v>
      </c>
      <c r="V7" s="11">
        <f t="shared" si="0"/>
        <v>-12513</v>
      </c>
      <c r="W7" s="12">
        <f t="shared" si="0"/>
        <v>9094</v>
      </c>
      <c r="X7" s="13">
        <v>10406</v>
      </c>
      <c r="Y7" s="14">
        <f t="shared" si="8"/>
        <v>0.48160318415328368</v>
      </c>
      <c r="Z7" s="3"/>
      <c r="AA7" s="3"/>
      <c r="AB7" s="3"/>
    </row>
    <row r="8" spans="1:28" ht="15.6" customHeight="1" x14ac:dyDescent="0.3">
      <c r="A8" s="3"/>
      <c r="B8" s="9" t="s">
        <v>17</v>
      </c>
      <c r="C8" s="10">
        <v>288</v>
      </c>
      <c r="D8" s="11">
        <v>-398</v>
      </c>
      <c r="E8" s="12">
        <f t="shared" si="1"/>
        <v>-110</v>
      </c>
      <c r="F8" s="10">
        <v>1337</v>
      </c>
      <c r="G8" s="11">
        <v>-491</v>
      </c>
      <c r="H8" s="12">
        <f t="shared" si="2"/>
        <v>846</v>
      </c>
      <c r="I8" s="10">
        <v>0</v>
      </c>
      <c r="J8" s="11">
        <v>0</v>
      </c>
      <c r="K8" s="12">
        <f t="shared" si="3"/>
        <v>0</v>
      </c>
      <c r="L8" s="10">
        <v>560</v>
      </c>
      <c r="M8" s="11">
        <v>0</v>
      </c>
      <c r="N8" s="12">
        <f t="shared" si="4"/>
        <v>560</v>
      </c>
      <c r="O8" s="10">
        <v>4029</v>
      </c>
      <c r="P8" s="11">
        <v>-4539</v>
      </c>
      <c r="Q8" s="12">
        <f t="shared" si="5"/>
        <v>-510</v>
      </c>
      <c r="R8" s="10">
        <v>5470</v>
      </c>
      <c r="S8" s="11">
        <v>-2467</v>
      </c>
      <c r="T8" s="12">
        <f t="shared" si="6"/>
        <v>3003</v>
      </c>
      <c r="U8" s="10">
        <f t="shared" si="7"/>
        <v>11684</v>
      </c>
      <c r="V8" s="11">
        <f t="shared" si="0"/>
        <v>-7895</v>
      </c>
      <c r="W8" s="12">
        <f t="shared" si="0"/>
        <v>3789</v>
      </c>
      <c r="X8" s="13">
        <v>9172</v>
      </c>
      <c r="Y8" s="14">
        <f t="shared" si="8"/>
        <v>0.7850051352276618</v>
      </c>
      <c r="Z8" s="3"/>
      <c r="AA8" s="3"/>
      <c r="AB8" s="3"/>
    </row>
    <row r="9" spans="1:28" ht="15.6" customHeight="1" x14ac:dyDescent="0.3">
      <c r="A9" s="4"/>
      <c r="B9" s="16" t="s">
        <v>18</v>
      </c>
      <c r="C9" s="10">
        <v>414</v>
      </c>
      <c r="D9" s="11">
        <v>0</v>
      </c>
      <c r="E9" s="12">
        <f t="shared" si="1"/>
        <v>414</v>
      </c>
      <c r="F9" s="10">
        <v>1081</v>
      </c>
      <c r="G9" s="11">
        <v>-515</v>
      </c>
      <c r="H9" s="12">
        <f t="shared" si="2"/>
        <v>566</v>
      </c>
      <c r="I9" s="10">
        <v>0</v>
      </c>
      <c r="J9" s="11">
        <v>0</v>
      </c>
      <c r="K9" s="12">
        <f t="shared" si="3"/>
        <v>0</v>
      </c>
      <c r="L9" s="10">
        <v>1088</v>
      </c>
      <c r="M9" s="11">
        <v>0</v>
      </c>
      <c r="N9" s="12">
        <f t="shared" si="4"/>
        <v>1088</v>
      </c>
      <c r="O9" s="10">
        <v>3868</v>
      </c>
      <c r="P9" s="11">
        <v>-2466</v>
      </c>
      <c r="Q9" s="12">
        <f t="shared" si="5"/>
        <v>1402</v>
      </c>
      <c r="R9" s="10">
        <v>16253</v>
      </c>
      <c r="S9" s="11">
        <v>-646</v>
      </c>
      <c r="T9" s="12">
        <f t="shared" si="6"/>
        <v>15607</v>
      </c>
      <c r="U9" s="10">
        <f t="shared" si="7"/>
        <v>22704</v>
      </c>
      <c r="V9" s="11">
        <f t="shared" si="0"/>
        <v>-3627</v>
      </c>
      <c r="W9" s="12">
        <f t="shared" si="0"/>
        <v>19077</v>
      </c>
      <c r="X9" s="13">
        <v>6501</v>
      </c>
      <c r="Y9" s="14">
        <f t="shared" si="8"/>
        <v>0.28633720930232559</v>
      </c>
      <c r="Z9" s="4"/>
      <c r="AA9" s="4"/>
      <c r="AB9" s="4"/>
    </row>
    <row r="10" spans="1:28" ht="15.6" customHeight="1" x14ac:dyDescent="0.3">
      <c r="A10" s="4"/>
      <c r="B10" s="16" t="s">
        <v>19</v>
      </c>
      <c r="C10" s="10">
        <v>2045</v>
      </c>
      <c r="D10" s="11">
        <v>-542</v>
      </c>
      <c r="E10" s="12">
        <f t="shared" si="1"/>
        <v>1503</v>
      </c>
      <c r="F10" s="10">
        <v>3840</v>
      </c>
      <c r="G10" s="11">
        <v>-3662</v>
      </c>
      <c r="H10" s="12">
        <f t="shared" si="2"/>
        <v>178</v>
      </c>
      <c r="I10" s="10">
        <v>0</v>
      </c>
      <c r="J10" s="11">
        <v>-1960</v>
      </c>
      <c r="K10" s="12">
        <f t="shared" si="3"/>
        <v>-1960</v>
      </c>
      <c r="L10" s="10">
        <v>1973</v>
      </c>
      <c r="M10" s="11">
        <v>0</v>
      </c>
      <c r="N10" s="12">
        <f t="shared" si="4"/>
        <v>1973</v>
      </c>
      <c r="O10" s="10">
        <v>15605</v>
      </c>
      <c r="P10" s="11">
        <v>-101</v>
      </c>
      <c r="Q10" s="12">
        <f t="shared" si="5"/>
        <v>15504</v>
      </c>
      <c r="R10" s="10">
        <v>18706</v>
      </c>
      <c r="S10" s="11">
        <v>-9219</v>
      </c>
      <c r="T10" s="12">
        <f t="shared" si="6"/>
        <v>9487</v>
      </c>
      <c r="U10" s="10">
        <f t="shared" si="7"/>
        <v>42169</v>
      </c>
      <c r="V10" s="11">
        <f t="shared" si="0"/>
        <v>-15484</v>
      </c>
      <c r="W10" s="12">
        <f t="shared" si="0"/>
        <v>26685</v>
      </c>
      <c r="X10" s="13">
        <v>22979</v>
      </c>
      <c r="Y10" s="14">
        <f t="shared" si="8"/>
        <v>0.54492636771087766</v>
      </c>
      <c r="Z10" s="4"/>
      <c r="AA10" s="4"/>
      <c r="AB10" s="4"/>
    </row>
    <row r="11" spans="1:28" ht="15.6" customHeight="1" x14ac:dyDescent="0.3">
      <c r="A11" s="4"/>
      <c r="B11" s="16" t="s">
        <v>20</v>
      </c>
      <c r="C11" s="10">
        <v>0</v>
      </c>
      <c r="D11" s="11">
        <v>-231</v>
      </c>
      <c r="E11" s="12">
        <f t="shared" si="1"/>
        <v>-231</v>
      </c>
      <c r="F11" s="10">
        <v>1400</v>
      </c>
      <c r="G11" s="11">
        <v>-1050</v>
      </c>
      <c r="H11" s="12">
        <f t="shared" si="2"/>
        <v>350</v>
      </c>
      <c r="I11" s="10">
        <v>0</v>
      </c>
      <c r="J11" s="11">
        <v>-4856</v>
      </c>
      <c r="K11" s="12">
        <f t="shared" si="3"/>
        <v>-4856</v>
      </c>
      <c r="L11" s="10">
        <v>3055</v>
      </c>
      <c r="M11" s="11">
        <v>0</v>
      </c>
      <c r="N11" s="12">
        <f t="shared" si="4"/>
        <v>3055</v>
      </c>
      <c r="O11" s="10">
        <v>5721</v>
      </c>
      <c r="P11" s="11">
        <v>-310</v>
      </c>
      <c r="Q11" s="12">
        <f t="shared" si="5"/>
        <v>5411</v>
      </c>
      <c r="R11" s="10">
        <v>46250</v>
      </c>
      <c r="S11" s="11">
        <v>-3484</v>
      </c>
      <c r="T11" s="12">
        <f t="shared" si="6"/>
        <v>42766</v>
      </c>
      <c r="U11" s="10">
        <f t="shared" si="7"/>
        <v>56426</v>
      </c>
      <c r="V11" s="11">
        <f t="shared" si="0"/>
        <v>-9931</v>
      </c>
      <c r="W11" s="12">
        <f t="shared" si="0"/>
        <v>46495</v>
      </c>
      <c r="X11" s="13">
        <v>8854</v>
      </c>
      <c r="Y11" s="14">
        <f t="shared" si="8"/>
        <v>0.1569134796016021</v>
      </c>
      <c r="Z11" s="4"/>
      <c r="AA11" s="4"/>
      <c r="AB11" s="4"/>
    </row>
    <row r="12" spans="1:28" ht="15.6" customHeight="1" x14ac:dyDescent="0.3">
      <c r="A12" s="4"/>
      <c r="B12" s="16" t="s">
        <v>21</v>
      </c>
      <c r="C12" s="10">
        <v>577</v>
      </c>
      <c r="D12" s="11">
        <v>0</v>
      </c>
      <c r="E12" s="12">
        <f t="shared" si="1"/>
        <v>577</v>
      </c>
      <c r="F12" s="10">
        <v>1964</v>
      </c>
      <c r="G12" s="11">
        <v>-806</v>
      </c>
      <c r="H12" s="12">
        <f t="shared" si="2"/>
        <v>1158</v>
      </c>
      <c r="I12" s="10">
        <v>0</v>
      </c>
      <c r="J12" s="11">
        <v>-285</v>
      </c>
      <c r="K12" s="12">
        <f t="shared" si="3"/>
        <v>-285</v>
      </c>
      <c r="L12" s="10">
        <v>354</v>
      </c>
      <c r="M12" s="11">
        <v>0</v>
      </c>
      <c r="N12" s="12">
        <f t="shared" si="4"/>
        <v>354</v>
      </c>
      <c r="O12" s="10">
        <v>6148</v>
      </c>
      <c r="P12" s="11">
        <v>-2786</v>
      </c>
      <c r="Q12" s="12">
        <f t="shared" si="5"/>
        <v>3362</v>
      </c>
      <c r="R12" s="10">
        <v>3569</v>
      </c>
      <c r="S12" s="11">
        <v>-1041</v>
      </c>
      <c r="T12" s="12">
        <f t="shared" si="6"/>
        <v>2528</v>
      </c>
      <c r="U12" s="10">
        <f t="shared" si="7"/>
        <v>12612</v>
      </c>
      <c r="V12" s="11">
        <f t="shared" si="0"/>
        <v>-4918</v>
      </c>
      <c r="W12" s="12">
        <f t="shared" si="0"/>
        <v>7694</v>
      </c>
      <c r="X12" s="13">
        <v>9114</v>
      </c>
      <c r="Y12" s="14">
        <f t="shared" si="8"/>
        <v>0.72264509990485248</v>
      </c>
      <c r="Z12" s="4"/>
      <c r="AA12" s="4"/>
      <c r="AB12" s="4"/>
    </row>
    <row r="13" spans="1:28" ht="15.6" customHeight="1" x14ac:dyDescent="0.3">
      <c r="A13" s="4"/>
      <c r="B13" s="16" t="s">
        <v>22</v>
      </c>
      <c r="C13" s="10">
        <v>1008</v>
      </c>
      <c r="D13" s="11">
        <v>-277</v>
      </c>
      <c r="E13" s="12">
        <f t="shared" si="1"/>
        <v>731</v>
      </c>
      <c r="F13" s="10">
        <v>859</v>
      </c>
      <c r="G13" s="11">
        <v>-748</v>
      </c>
      <c r="H13" s="12">
        <f t="shared" si="2"/>
        <v>111</v>
      </c>
      <c r="I13" s="10">
        <v>0</v>
      </c>
      <c r="J13" s="11">
        <v>-4213</v>
      </c>
      <c r="K13" s="12">
        <f t="shared" si="3"/>
        <v>-4213</v>
      </c>
      <c r="L13" s="10">
        <v>576</v>
      </c>
      <c r="M13" s="11">
        <v>0</v>
      </c>
      <c r="N13" s="12">
        <f t="shared" si="4"/>
        <v>576</v>
      </c>
      <c r="O13" s="10">
        <v>3277</v>
      </c>
      <c r="P13" s="11">
        <v>-546</v>
      </c>
      <c r="Q13" s="12">
        <f t="shared" si="5"/>
        <v>2731</v>
      </c>
      <c r="R13" s="10">
        <v>1636</v>
      </c>
      <c r="S13" s="11">
        <v>-2936</v>
      </c>
      <c r="T13" s="12">
        <f t="shared" si="6"/>
        <v>-1300</v>
      </c>
      <c r="U13" s="10">
        <f t="shared" si="7"/>
        <v>7356</v>
      </c>
      <c r="V13" s="11">
        <f t="shared" si="0"/>
        <v>-8720</v>
      </c>
      <c r="W13" s="12">
        <f t="shared" si="0"/>
        <v>-1364</v>
      </c>
      <c r="X13" s="13">
        <v>4994</v>
      </c>
      <c r="Y13" s="14">
        <f t="shared" si="8"/>
        <v>0.67890157694399134</v>
      </c>
      <c r="Z13" s="4"/>
      <c r="AA13" s="4"/>
      <c r="AB13" s="4"/>
    </row>
    <row r="14" spans="1:28" ht="15.6" customHeight="1" x14ac:dyDescent="0.3">
      <c r="A14" s="4"/>
      <c r="B14" s="16" t="s">
        <v>23</v>
      </c>
      <c r="C14" s="10">
        <v>0</v>
      </c>
      <c r="D14" s="11">
        <v>0</v>
      </c>
      <c r="E14" s="12">
        <f t="shared" si="1"/>
        <v>0</v>
      </c>
      <c r="F14" s="10">
        <v>0</v>
      </c>
      <c r="G14" s="11">
        <v>-433</v>
      </c>
      <c r="H14" s="12">
        <f t="shared" si="2"/>
        <v>-433</v>
      </c>
      <c r="I14" s="10">
        <v>0</v>
      </c>
      <c r="J14" s="11">
        <v>0</v>
      </c>
      <c r="K14" s="12">
        <f t="shared" si="3"/>
        <v>0</v>
      </c>
      <c r="L14" s="10">
        <v>897</v>
      </c>
      <c r="M14" s="11">
        <v>0</v>
      </c>
      <c r="N14" s="12">
        <f t="shared" si="4"/>
        <v>897</v>
      </c>
      <c r="O14" s="10">
        <v>2240</v>
      </c>
      <c r="P14" s="11">
        <v>0</v>
      </c>
      <c r="Q14" s="12">
        <f t="shared" si="5"/>
        <v>2240</v>
      </c>
      <c r="R14" s="10">
        <v>9206</v>
      </c>
      <c r="S14" s="11">
        <v>-996</v>
      </c>
      <c r="T14" s="12">
        <f t="shared" si="6"/>
        <v>8210</v>
      </c>
      <c r="U14" s="10">
        <f t="shared" si="7"/>
        <v>12343</v>
      </c>
      <c r="V14" s="11">
        <f t="shared" si="0"/>
        <v>-1429</v>
      </c>
      <c r="W14" s="12">
        <f t="shared" si="0"/>
        <v>10914</v>
      </c>
      <c r="X14" s="13">
        <v>3321</v>
      </c>
      <c r="Y14" s="14">
        <f t="shared" si="8"/>
        <v>0.26905938588673745</v>
      </c>
      <c r="Z14" s="4"/>
      <c r="AA14" s="4"/>
      <c r="AB14" s="4"/>
    </row>
    <row r="15" spans="1:28" ht="15.6" customHeight="1" x14ac:dyDescent="0.3">
      <c r="A15" s="4"/>
      <c r="B15" s="16" t="s">
        <v>24</v>
      </c>
      <c r="C15" s="10">
        <v>0</v>
      </c>
      <c r="D15" s="11">
        <v>-75</v>
      </c>
      <c r="E15" s="12">
        <f t="shared" si="1"/>
        <v>-75</v>
      </c>
      <c r="F15" s="10">
        <v>822</v>
      </c>
      <c r="G15" s="11">
        <v>-162</v>
      </c>
      <c r="H15" s="12">
        <f t="shared" si="2"/>
        <v>660</v>
      </c>
      <c r="I15" s="10">
        <v>63</v>
      </c>
      <c r="J15" s="11">
        <v>-1300</v>
      </c>
      <c r="K15" s="12">
        <f t="shared" si="3"/>
        <v>-1237</v>
      </c>
      <c r="L15" s="10">
        <v>1610</v>
      </c>
      <c r="M15" s="11">
        <v>0</v>
      </c>
      <c r="N15" s="12">
        <f t="shared" si="4"/>
        <v>1610</v>
      </c>
      <c r="O15" s="10">
        <v>1262</v>
      </c>
      <c r="P15" s="11">
        <v>-2895</v>
      </c>
      <c r="Q15" s="12">
        <f t="shared" si="5"/>
        <v>-1633</v>
      </c>
      <c r="R15" s="10">
        <v>1030</v>
      </c>
      <c r="S15" s="11">
        <v>-700</v>
      </c>
      <c r="T15" s="12">
        <f t="shared" si="6"/>
        <v>330</v>
      </c>
      <c r="U15" s="10">
        <f t="shared" si="7"/>
        <v>4787</v>
      </c>
      <c r="V15" s="11">
        <f t="shared" si="0"/>
        <v>-5132</v>
      </c>
      <c r="W15" s="12">
        <f t="shared" si="0"/>
        <v>-345</v>
      </c>
      <c r="X15" s="13">
        <v>4547</v>
      </c>
      <c r="Y15" s="14">
        <f t="shared" si="8"/>
        <v>0.94986421558387302</v>
      </c>
      <c r="Z15" s="4"/>
      <c r="AA15" s="4"/>
      <c r="AB15" s="4"/>
    </row>
    <row r="16" spans="1:28" ht="15.6" customHeight="1" x14ac:dyDescent="0.3">
      <c r="A16" s="17"/>
      <c r="B16" s="16" t="s">
        <v>25</v>
      </c>
      <c r="C16" s="10">
        <v>3237</v>
      </c>
      <c r="D16" s="11">
        <v>-497</v>
      </c>
      <c r="E16" s="12">
        <f t="shared" si="1"/>
        <v>2740</v>
      </c>
      <c r="F16" s="10">
        <v>353</v>
      </c>
      <c r="G16" s="11">
        <v>-7020.8</v>
      </c>
      <c r="H16" s="12">
        <f t="shared" si="2"/>
        <v>-6667.8</v>
      </c>
      <c r="I16" s="10">
        <v>402</v>
      </c>
      <c r="J16" s="11">
        <v>-620</v>
      </c>
      <c r="K16" s="12">
        <f t="shared" si="3"/>
        <v>-218</v>
      </c>
      <c r="L16" s="10">
        <v>1015</v>
      </c>
      <c r="M16" s="11">
        <v>0</v>
      </c>
      <c r="N16" s="12">
        <f t="shared" si="4"/>
        <v>1015</v>
      </c>
      <c r="O16" s="10">
        <v>3923</v>
      </c>
      <c r="P16" s="11">
        <v>-2605</v>
      </c>
      <c r="Q16" s="12">
        <f t="shared" si="5"/>
        <v>1318</v>
      </c>
      <c r="R16" s="10">
        <v>3365</v>
      </c>
      <c r="S16" s="11">
        <v>-4347</v>
      </c>
      <c r="T16" s="12">
        <f t="shared" si="6"/>
        <v>-982</v>
      </c>
      <c r="U16" s="10">
        <f t="shared" si="7"/>
        <v>12295</v>
      </c>
      <c r="V16" s="11">
        <f t="shared" si="0"/>
        <v>-15089.8</v>
      </c>
      <c r="W16" s="12">
        <f t="shared" si="0"/>
        <v>-2794.8</v>
      </c>
      <c r="X16" s="13">
        <v>7498</v>
      </c>
      <c r="Y16" s="14">
        <f t="shared" si="8"/>
        <v>0.60984139894265965</v>
      </c>
      <c r="Z16" s="17"/>
      <c r="AA16" s="17"/>
      <c r="AB16" s="17"/>
    </row>
    <row r="17" spans="1:28" ht="15.6" customHeight="1" x14ac:dyDescent="0.3">
      <c r="A17" s="17"/>
      <c r="B17" s="16" t="s">
        <v>26</v>
      </c>
      <c r="C17" s="10">
        <v>0</v>
      </c>
      <c r="D17" s="11">
        <v>-144</v>
      </c>
      <c r="E17" s="12">
        <f t="shared" si="1"/>
        <v>-144</v>
      </c>
      <c r="F17" s="10">
        <v>1788.5</v>
      </c>
      <c r="G17" s="11">
        <v>-1782.3</v>
      </c>
      <c r="H17" s="12">
        <f t="shared" si="2"/>
        <v>6.2000000000000455</v>
      </c>
      <c r="I17" s="10">
        <v>0</v>
      </c>
      <c r="J17" s="11">
        <v>-80.94</v>
      </c>
      <c r="K17" s="12">
        <f t="shared" si="3"/>
        <v>-80.94</v>
      </c>
      <c r="L17" s="10">
        <v>392</v>
      </c>
      <c r="M17" s="11">
        <v>0</v>
      </c>
      <c r="N17" s="12">
        <f t="shared" si="4"/>
        <v>392</v>
      </c>
      <c r="O17" s="10">
        <v>5855.1</v>
      </c>
      <c r="P17" s="11">
        <v>-3784</v>
      </c>
      <c r="Q17" s="12">
        <f t="shared" si="5"/>
        <v>2071.1000000000004</v>
      </c>
      <c r="R17" s="10">
        <v>12317</v>
      </c>
      <c r="S17" s="11">
        <v>-619</v>
      </c>
      <c r="T17" s="12">
        <f t="shared" si="6"/>
        <v>11698</v>
      </c>
      <c r="U17" s="10">
        <f t="shared" si="7"/>
        <v>20352.599999999999</v>
      </c>
      <c r="V17" s="11">
        <f t="shared" si="0"/>
        <v>-6410.24</v>
      </c>
      <c r="W17" s="12">
        <f t="shared" si="0"/>
        <v>13942.36</v>
      </c>
      <c r="X17" s="13">
        <v>20045.599999999999</v>
      </c>
      <c r="Y17" s="14">
        <f t="shared" si="8"/>
        <v>0.98491593211678119</v>
      </c>
      <c r="Z17" s="17"/>
      <c r="AA17" s="17"/>
      <c r="AB17" s="17"/>
    </row>
    <row r="18" spans="1:28" ht="15.6" customHeight="1" x14ac:dyDescent="0.3">
      <c r="A18" s="3"/>
      <c r="B18" s="16" t="s">
        <v>27</v>
      </c>
      <c r="C18" s="10">
        <v>0</v>
      </c>
      <c r="D18" s="11">
        <v>-586.79999999999995</v>
      </c>
      <c r="E18" s="12">
        <f t="shared" si="1"/>
        <v>-586.79999999999995</v>
      </c>
      <c r="F18" s="10">
        <v>540</v>
      </c>
      <c r="G18" s="11">
        <v>-1354</v>
      </c>
      <c r="H18" s="12">
        <f t="shared" si="2"/>
        <v>-814</v>
      </c>
      <c r="I18" s="10">
        <v>0</v>
      </c>
      <c r="J18" s="11">
        <v>0</v>
      </c>
      <c r="K18" s="12">
        <f t="shared" si="3"/>
        <v>0</v>
      </c>
      <c r="L18" s="10">
        <v>317</v>
      </c>
      <c r="M18" s="11">
        <v>0</v>
      </c>
      <c r="N18" s="12">
        <f t="shared" si="4"/>
        <v>317</v>
      </c>
      <c r="O18" s="10">
        <v>5105</v>
      </c>
      <c r="P18" s="11">
        <v>-198</v>
      </c>
      <c r="Q18" s="12">
        <f t="shared" si="5"/>
        <v>4907</v>
      </c>
      <c r="R18" s="10">
        <v>1653</v>
      </c>
      <c r="S18" s="11">
        <v>-1498.5</v>
      </c>
      <c r="T18" s="12">
        <f t="shared" si="6"/>
        <v>154.5</v>
      </c>
      <c r="U18" s="10">
        <f t="shared" si="7"/>
        <v>7615</v>
      </c>
      <c r="V18" s="11">
        <f t="shared" si="0"/>
        <v>-3637.3</v>
      </c>
      <c r="W18" s="12">
        <f t="shared" si="0"/>
        <v>3977.7</v>
      </c>
      <c r="X18" s="13">
        <v>3567.35</v>
      </c>
      <c r="Y18" s="14">
        <f t="shared" si="8"/>
        <v>0.4684635587655942</v>
      </c>
      <c r="Z18" s="3"/>
      <c r="AA18" s="3"/>
      <c r="AB18" s="3"/>
    </row>
    <row r="19" spans="1:28" ht="15.6" customHeight="1" thickBot="1" x14ac:dyDescent="0.35">
      <c r="A19" s="3"/>
      <c r="B19" s="18" t="s">
        <v>28</v>
      </c>
      <c r="C19" s="19">
        <v>0</v>
      </c>
      <c r="D19" s="20">
        <v>0</v>
      </c>
      <c r="E19" s="12">
        <f t="shared" si="1"/>
        <v>0</v>
      </c>
      <c r="F19" s="19">
        <v>840.36999999999989</v>
      </c>
      <c r="G19" s="20">
        <v>-954.4</v>
      </c>
      <c r="H19" s="12">
        <f t="shared" si="2"/>
        <v>-114.03000000000009</v>
      </c>
      <c r="I19" s="19">
        <v>0</v>
      </c>
      <c r="J19" s="20">
        <v>-977</v>
      </c>
      <c r="K19" s="12">
        <f t="shared" si="3"/>
        <v>-977</v>
      </c>
      <c r="L19" s="19">
        <v>795</v>
      </c>
      <c r="M19" s="20">
        <v>0</v>
      </c>
      <c r="N19" s="12">
        <f t="shared" si="4"/>
        <v>795</v>
      </c>
      <c r="O19" s="19">
        <v>3552</v>
      </c>
      <c r="P19" s="20">
        <v>-1419</v>
      </c>
      <c r="Q19" s="12">
        <f t="shared" si="5"/>
        <v>2133</v>
      </c>
      <c r="R19" s="19">
        <v>956</v>
      </c>
      <c r="S19" s="20">
        <v>-1812</v>
      </c>
      <c r="T19" s="12">
        <f t="shared" si="6"/>
        <v>-856</v>
      </c>
      <c r="U19" s="21">
        <f t="shared" si="7"/>
        <v>6143.37</v>
      </c>
      <c r="V19" s="22">
        <f t="shared" si="0"/>
        <v>-5162.3999999999996</v>
      </c>
      <c r="W19" s="23">
        <f t="shared" si="0"/>
        <v>980.9699999999998</v>
      </c>
      <c r="X19" s="24">
        <v>3079</v>
      </c>
      <c r="Y19" s="14">
        <f t="shared" si="8"/>
        <v>0.50119071454266961</v>
      </c>
      <c r="Z19" s="3"/>
      <c r="AA19" s="3"/>
      <c r="AB19" s="3"/>
    </row>
    <row r="20" spans="1:28" ht="15.6" customHeight="1" thickBot="1" x14ac:dyDescent="0.35">
      <c r="A20" s="25"/>
      <c r="B20" s="26" t="s">
        <v>29</v>
      </c>
      <c r="C20" s="27">
        <f t="shared" ref="C20:W20" si="9">SUM(C4:C19)</f>
        <v>7569</v>
      </c>
      <c r="D20" s="28">
        <f t="shared" si="9"/>
        <v>-2750.8</v>
      </c>
      <c r="E20" s="29">
        <f t="shared" si="9"/>
        <v>4818.2</v>
      </c>
      <c r="F20" s="30">
        <f t="shared" si="9"/>
        <v>22374.87</v>
      </c>
      <c r="G20" s="28">
        <f t="shared" si="9"/>
        <v>-22589.5</v>
      </c>
      <c r="H20" s="31">
        <f t="shared" si="9"/>
        <v>-214.63000000000022</v>
      </c>
      <c r="I20" s="30">
        <f t="shared" si="9"/>
        <v>465</v>
      </c>
      <c r="J20" s="28">
        <f t="shared" si="9"/>
        <v>-21763.94</v>
      </c>
      <c r="K20" s="31">
        <f t="shared" si="9"/>
        <v>-21298.94</v>
      </c>
      <c r="L20" s="30">
        <f t="shared" si="9"/>
        <v>21030</v>
      </c>
      <c r="M20" s="28">
        <f t="shared" si="9"/>
        <v>0</v>
      </c>
      <c r="N20" s="31">
        <f t="shared" si="9"/>
        <v>21030</v>
      </c>
      <c r="O20" s="30">
        <f t="shared" si="9"/>
        <v>115815.1</v>
      </c>
      <c r="P20" s="28">
        <f t="shared" si="9"/>
        <v>-32285</v>
      </c>
      <c r="Q20" s="31">
        <f t="shared" si="9"/>
        <v>83530.100000000006</v>
      </c>
      <c r="R20" s="30">
        <f t="shared" si="9"/>
        <v>166117</v>
      </c>
      <c r="S20" s="28">
        <f t="shared" si="9"/>
        <v>-43162.5</v>
      </c>
      <c r="T20" s="31">
        <f t="shared" si="9"/>
        <v>122954.5</v>
      </c>
      <c r="U20" s="30">
        <f t="shared" si="9"/>
        <v>333370.96999999997</v>
      </c>
      <c r="V20" s="28">
        <f t="shared" si="9"/>
        <v>-122551.74</v>
      </c>
      <c r="W20" s="31">
        <f t="shared" si="9"/>
        <v>210819.23</v>
      </c>
      <c r="X20" s="30">
        <f>SUM(X4:X19)</f>
        <v>163562.95000000001</v>
      </c>
      <c r="Y20" s="32">
        <f>X20/U20</f>
        <v>0.49063345257686963</v>
      </c>
      <c r="Z20" s="25"/>
      <c r="AA20" s="25"/>
      <c r="AB20" s="25"/>
    </row>
    <row r="21" spans="1:28" ht="15.6" customHeight="1" x14ac:dyDescent="0.3">
      <c r="A21" s="33"/>
      <c r="B21" s="25"/>
      <c r="C21" s="25"/>
      <c r="D21" s="25"/>
      <c r="E21" s="25"/>
      <c r="F21" s="25"/>
      <c r="G21" s="25"/>
      <c r="H21" s="34"/>
      <c r="I21" s="34"/>
      <c r="J21" s="35"/>
      <c r="K21" s="3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5.6" customHeight="1" thickBot="1" x14ac:dyDescent="0.3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6" customHeight="1" thickBot="1" x14ac:dyDescent="0.35">
      <c r="A23" s="3"/>
      <c r="B23" s="59" t="s">
        <v>34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6"/>
      <c r="Y23" s="37"/>
      <c r="Z23" s="3"/>
      <c r="AA23" s="3"/>
      <c r="AB23" s="3"/>
    </row>
    <row r="24" spans="1:28" ht="15.6" customHeight="1" x14ac:dyDescent="0.3">
      <c r="A24" s="3"/>
      <c r="B24" s="61"/>
      <c r="C24" s="63" t="s">
        <v>1</v>
      </c>
      <c r="D24" s="64"/>
      <c r="E24" s="65"/>
      <c r="F24" s="63" t="s">
        <v>2</v>
      </c>
      <c r="G24" s="64"/>
      <c r="H24" s="65"/>
      <c r="I24" s="63" t="s">
        <v>3</v>
      </c>
      <c r="J24" s="64"/>
      <c r="K24" s="65"/>
      <c r="L24" s="63" t="s">
        <v>4</v>
      </c>
      <c r="M24" s="64"/>
      <c r="N24" s="65"/>
      <c r="O24" s="63" t="s">
        <v>5</v>
      </c>
      <c r="P24" s="64"/>
      <c r="Q24" s="65"/>
      <c r="R24" s="63" t="s">
        <v>6</v>
      </c>
      <c r="S24" s="64"/>
      <c r="T24" s="65"/>
      <c r="U24" s="63" t="s">
        <v>7</v>
      </c>
      <c r="V24" s="64"/>
      <c r="W24" s="65"/>
      <c r="X24" s="57"/>
      <c r="Y24" s="58"/>
      <c r="Z24" s="3"/>
      <c r="AA24" s="3"/>
      <c r="AB24" s="3"/>
    </row>
    <row r="25" spans="1:28" ht="28.2" customHeight="1" x14ac:dyDescent="0.3">
      <c r="A25" s="4"/>
      <c r="B25" s="62"/>
      <c r="C25" s="5" t="s">
        <v>8</v>
      </c>
      <c r="D25" s="6" t="s">
        <v>9</v>
      </c>
      <c r="E25" s="7" t="s">
        <v>10</v>
      </c>
      <c r="F25" s="5" t="s">
        <v>8</v>
      </c>
      <c r="G25" s="6" t="s">
        <v>9</v>
      </c>
      <c r="H25" s="7" t="s">
        <v>10</v>
      </c>
      <c r="I25" s="5" t="s">
        <v>8</v>
      </c>
      <c r="J25" s="6" t="s">
        <v>9</v>
      </c>
      <c r="K25" s="7" t="s">
        <v>10</v>
      </c>
      <c r="L25" s="5" t="s">
        <v>8</v>
      </c>
      <c r="M25" s="6" t="s">
        <v>9</v>
      </c>
      <c r="N25" s="7" t="s">
        <v>10</v>
      </c>
      <c r="O25" s="5" t="s">
        <v>8</v>
      </c>
      <c r="P25" s="6" t="s">
        <v>9</v>
      </c>
      <c r="Q25" s="7" t="s">
        <v>10</v>
      </c>
      <c r="R25" s="5" t="s">
        <v>8</v>
      </c>
      <c r="S25" s="6" t="s">
        <v>9</v>
      </c>
      <c r="T25" s="7" t="s">
        <v>10</v>
      </c>
      <c r="U25" s="5" t="s">
        <v>8</v>
      </c>
      <c r="V25" s="6" t="s">
        <v>9</v>
      </c>
      <c r="W25" s="7" t="s">
        <v>10</v>
      </c>
      <c r="X25" s="36"/>
      <c r="Y25" s="37"/>
      <c r="Z25" s="3"/>
      <c r="AA25" s="3"/>
      <c r="AB25" s="3"/>
    </row>
    <row r="26" spans="1:28" ht="15.6" customHeight="1" x14ac:dyDescent="0.3">
      <c r="A26" s="4"/>
      <c r="B26" s="9" t="s">
        <v>13</v>
      </c>
      <c r="C26" s="38">
        <v>0</v>
      </c>
      <c r="D26" s="39">
        <v>0</v>
      </c>
      <c r="E26" s="40">
        <f>C26+D26</f>
        <v>0</v>
      </c>
      <c r="F26" s="38">
        <v>0.10057006</v>
      </c>
      <c r="G26" s="39">
        <v>-1.4476290999999999</v>
      </c>
      <c r="H26" s="40">
        <f>F26+G26</f>
        <v>-1.34705904</v>
      </c>
      <c r="I26" s="38">
        <v>0</v>
      </c>
      <c r="J26" s="39">
        <v>0</v>
      </c>
      <c r="K26" s="40">
        <f>I26+J26</f>
        <v>0</v>
      </c>
      <c r="L26" s="38">
        <v>0.84936</v>
      </c>
      <c r="M26" s="39">
        <v>-0.19440000000000002</v>
      </c>
      <c r="N26" s="40">
        <f>L26+M26</f>
        <v>0.65495999999999999</v>
      </c>
      <c r="O26" s="38">
        <v>4.5167637563025202</v>
      </c>
      <c r="P26" s="39">
        <v>-1.2814811999999998</v>
      </c>
      <c r="Q26" s="40">
        <f>O26+P26</f>
        <v>3.2352825563025203</v>
      </c>
      <c r="R26" s="38">
        <v>1.3930521999999999</v>
      </c>
      <c r="S26" s="39">
        <v>-0.85202200000000006</v>
      </c>
      <c r="T26" s="40">
        <f>R26+S26</f>
        <v>0.54103019999999979</v>
      </c>
      <c r="U26" s="38">
        <f>C26+F26+I26+L26+O26+R26</f>
        <v>6.8597460163025197</v>
      </c>
      <c r="V26" s="39">
        <f t="shared" ref="V26:W41" si="10">D26+G26+J26+M26+P26+S26</f>
        <v>-3.7755322999999992</v>
      </c>
      <c r="W26" s="40">
        <f t="shared" si="10"/>
        <v>3.0842137163025201</v>
      </c>
      <c r="X26" s="41"/>
      <c r="Y26" s="42"/>
      <c r="Z26" s="3"/>
      <c r="AA26" s="3"/>
      <c r="AB26" s="3"/>
    </row>
    <row r="27" spans="1:28" ht="15.6" customHeight="1" x14ac:dyDescent="0.3">
      <c r="A27" s="15"/>
      <c r="B27" s="9" t="s">
        <v>14</v>
      </c>
      <c r="C27" s="38">
        <v>0</v>
      </c>
      <c r="D27" s="39">
        <v>0</v>
      </c>
      <c r="E27" s="40">
        <f t="shared" ref="E27:E41" si="11">C27+D27</f>
        <v>0</v>
      </c>
      <c r="F27" s="38">
        <v>1.8667101339829473</v>
      </c>
      <c r="G27" s="39">
        <v>-7.3175699999999996E-2</v>
      </c>
      <c r="H27" s="40">
        <f t="shared" ref="H27:H41" si="12">F27+G27</f>
        <v>1.7935344339829473</v>
      </c>
      <c r="I27" s="38">
        <v>0</v>
      </c>
      <c r="J27" s="39">
        <v>0</v>
      </c>
      <c r="K27" s="40">
        <f t="shared" ref="K27:K41" si="13">I27+J27</f>
        <v>0</v>
      </c>
      <c r="L27" s="38">
        <v>1.8298940000000001</v>
      </c>
      <c r="M27" s="39">
        <v>-0.15963854</v>
      </c>
      <c r="N27" s="40">
        <f t="shared" ref="N27:N41" si="14">L27+M27</f>
        <v>1.6702554600000001</v>
      </c>
      <c r="O27" s="38">
        <v>1.7087929999999998</v>
      </c>
      <c r="P27" s="39">
        <v>-2.8108576000000003</v>
      </c>
      <c r="Q27" s="40">
        <f t="shared" ref="Q27:Q41" si="15">O27+P27</f>
        <v>-1.1020646000000005</v>
      </c>
      <c r="R27" s="38">
        <v>2.3250782999999999</v>
      </c>
      <c r="S27" s="39">
        <v>-1.8566909999999999</v>
      </c>
      <c r="T27" s="40">
        <f t="shared" ref="T27:T41" si="16">R27+S27</f>
        <v>0.46838730000000006</v>
      </c>
      <c r="U27" s="38">
        <f t="shared" ref="U27:U41" si="17">C27+F27+I27+L27+O27+R27</f>
        <v>7.7304754339829476</v>
      </c>
      <c r="V27" s="39">
        <f t="shared" si="10"/>
        <v>-4.9003628400000006</v>
      </c>
      <c r="W27" s="40">
        <f t="shared" si="10"/>
        <v>2.830112593982947</v>
      </c>
      <c r="X27" s="41"/>
      <c r="Y27" s="42"/>
      <c r="Z27" s="3"/>
      <c r="AA27" s="3"/>
      <c r="AB27" s="3"/>
    </row>
    <row r="28" spans="1:28" ht="15.6" customHeight="1" x14ac:dyDescent="0.3">
      <c r="A28" s="4"/>
      <c r="B28" s="9" t="s">
        <v>15</v>
      </c>
      <c r="C28" s="38">
        <v>0</v>
      </c>
      <c r="D28" s="39">
        <v>0</v>
      </c>
      <c r="E28" s="40">
        <f t="shared" si="11"/>
        <v>0</v>
      </c>
      <c r="F28" s="38">
        <v>1.0256258999999999</v>
      </c>
      <c r="G28" s="39">
        <v>-0.14383889999999999</v>
      </c>
      <c r="H28" s="40">
        <f t="shared" si="12"/>
        <v>0.88178699999999988</v>
      </c>
      <c r="I28" s="38">
        <v>0</v>
      </c>
      <c r="J28" s="39">
        <v>0</v>
      </c>
      <c r="K28" s="40">
        <f t="shared" si="13"/>
        <v>0</v>
      </c>
      <c r="L28" s="38">
        <v>0.65950500000000001</v>
      </c>
      <c r="M28" s="39">
        <v>-0.98282749999999985</v>
      </c>
      <c r="N28" s="40">
        <f t="shared" si="14"/>
        <v>-0.32332249999999985</v>
      </c>
      <c r="O28" s="38">
        <v>9.3324597373047844</v>
      </c>
      <c r="P28" s="39">
        <v>-1.0372729999999999</v>
      </c>
      <c r="Q28" s="40">
        <f t="shared" si="15"/>
        <v>8.2951867373047854</v>
      </c>
      <c r="R28" s="38">
        <v>1.8316298700000002</v>
      </c>
      <c r="S28" s="39">
        <v>-4.3542352000000006</v>
      </c>
      <c r="T28" s="40">
        <f t="shared" si="16"/>
        <v>-2.5226053300000002</v>
      </c>
      <c r="U28" s="38">
        <f t="shared" si="17"/>
        <v>12.849220507304786</v>
      </c>
      <c r="V28" s="39">
        <f t="shared" si="10"/>
        <v>-6.5181746</v>
      </c>
      <c r="W28" s="40">
        <f t="shared" si="10"/>
        <v>6.3310459073047847</v>
      </c>
      <c r="X28" s="41"/>
      <c r="Y28" s="42"/>
      <c r="Z28" s="3"/>
      <c r="AA28" s="3"/>
      <c r="AB28" s="3"/>
    </row>
    <row r="29" spans="1:28" ht="15.6" customHeight="1" x14ac:dyDescent="0.3">
      <c r="A29" s="4"/>
      <c r="B29" s="9" t="s">
        <v>16</v>
      </c>
      <c r="C29" s="38">
        <v>0</v>
      </c>
      <c r="D29" s="39">
        <v>0</v>
      </c>
      <c r="E29" s="40">
        <f t="shared" si="11"/>
        <v>0</v>
      </c>
      <c r="F29" s="38">
        <v>5.0436599999999998E-2</v>
      </c>
      <c r="G29" s="39">
        <v>-0.23862929999999999</v>
      </c>
      <c r="H29" s="40">
        <f t="shared" si="12"/>
        <v>-0.18819269999999999</v>
      </c>
      <c r="I29" s="38">
        <v>0</v>
      </c>
      <c r="J29" s="39">
        <v>0</v>
      </c>
      <c r="K29" s="40">
        <f t="shared" si="13"/>
        <v>0</v>
      </c>
      <c r="L29" s="38">
        <v>1.3335569999999999</v>
      </c>
      <c r="M29" s="39">
        <v>-0.87592400000000004</v>
      </c>
      <c r="N29" s="40">
        <f t="shared" si="14"/>
        <v>0.45763299999999985</v>
      </c>
      <c r="O29" s="38">
        <v>0.51945399999999997</v>
      </c>
      <c r="P29" s="39">
        <v>-3.6898543000000004</v>
      </c>
      <c r="Q29" s="40">
        <f t="shared" si="15"/>
        <v>-3.1704003000000003</v>
      </c>
      <c r="R29" s="38">
        <v>8.056293329999999</v>
      </c>
      <c r="S29" s="39">
        <v>-1.0727302999999999</v>
      </c>
      <c r="T29" s="40">
        <f t="shared" si="16"/>
        <v>6.9835630299999991</v>
      </c>
      <c r="U29" s="38">
        <f t="shared" si="17"/>
        <v>9.9597409299999988</v>
      </c>
      <c r="V29" s="39">
        <f t="shared" si="10"/>
        <v>-5.8771379000000001</v>
      </c>
      <c r="W29" s="40">
        <f t="shared" si="10"/>
        <v>4.0826030299999987</v>
      </c>
      <c r="X29" s="41"/>
      <c r="Y29" s="42"/>
      <c r="Z29" s="3"/>
      <c r="AA29" s="3"/>
      <c r="AB29" s="3"/>
    </row>
    <row r="30" spans="1:28" ht="15.6" customHeight="1" x14ac:dyDescent="0.3">
      <c r="A30" s="3"/>
      <c r="B30" s="9" t="s">
        <v>17</v>
      </c>
      <c r="C30" s="38">
        <v>6.981088948787062E-2</v>
      </c>
      <c r="D30" s="39">
        <v>-0.14455199999999999</v>
      </c>
      <c r="E30" s="40">
        <f t="shared" si="11"/>
        <v>-7.4741110512129366E-2</v>
      </c>
      <c r="F30" s="38">
        <v>1.1187863900000001</v>
      </c>
      <c r="G30" s="39">
        <v>-4.3945749999999999E-2</v>
      </c>
      <c r="H30" s="40">
        <f t="shared" si="12"/>
        <v>1.0748406400000001</v>
      </c>
      <c r="I30" s="38">
        <v>0</v>
      </c>
      <c r="J30" s="39">
        <v>0</v>
      </c>
      <c r="K30" s="40">
        <f t="shared" si="13"/>
        <v>0</v>
      </c>
      <c r="L30" s="38">
        <v>0.56469799999999992</v>
      </c>
      <c r="M30" s="39">
        <v>-0.54336279999999992</v>
      </c>
      <c r="N30" s="40">
        <f t="shared" si="14"/>
        <v>2.1335199999999999E-2</v>
      </c>
      <c r="O30" s="38">
        <v>9.4111100000000003E-3</v>
      </c>
      <c r="P30" s="39">
        <v>-1.6904756000000001</v>
      </c>
      <c r="Q30" s="40">
        <f t="shared" si="15"/>
        <v>-1.68106449</v>
      </c>
      <c r="R30" s="38">
        <v>1.9955132999999998</v>
      </c>
      <c r="S30" s="39">
        <v>-0.69542029999999999</v>
      </c>
      <c r="T30" s="40">
        <f t="shared" si="16"/>
        <v>1.3000929999999999</v>
      </c>
      <c r="U30" s="38">
        <f t="shared" si="17"/>
        <v>3.7582196894878708</v>
      </c>
      <c r="V30" s="39">
        <f t="shared" si="10"/>
        <v>-3.1177564499999999</v>
      </c>
      <c r="W30" s="40">
        <f t="shared" si="10"/>
        <v>0.64046323948787065</v>
      </c>
      <c r="X30" s="41"/>
      <c r="Y30" s="42"/>
      <c r="Z30" s="3"/>
      <c r="AA30" s="3"/>
      <c r="AB30" s="3"/>
    </row>
    <row r="31" spans="1:28" ht="15.6" customHeight="1" x14ac:dyDescent="0.3">
      <c r="A31" s="4"/>
      <c r="B31" s="16" t="s">
        <v>18</v>
      </c>
      <c r="C31" s="38">
        <v>0.15</v>
      </c>
      <c r="D31" s="39">
        <v>0</v>
      </c>
      <c r="E31" s="40">
        <f t="shared" si="11"/>
        <v>0.15</v>
      </c>
      <c r="F31" s="38">
        <v>1.5398307</v>
      </c>
      <c r="G31" s="39">
        <v>-0.16257279999999999</v>
      </c>
      <c r="H31" s="40">
        <f t="shared" si="12"/>
        <v>1.3772579</v>
      </c>
      <c r="I31" s="38">
        <v>0</v>
      </c>
      <c r="J31" s="39">
        <v>0</v>
      </c>
      <c r="K31" s="40">
        <f t="shared" si="13"/>
        <v>0</v>
      </c>
      <c r="L31" s="38">
        <v>0.40249569999999996</v>
      </c>
      <c r="M31" s="39">
        <v>-0.47074715</v>
      </c>
      <c r="N31" s="40">
        <f t="shared" si="14"/>
        <v>-6.8251450000000047E-2</v>
      </c>
      <c r="O31" s="38">
        <v>2.6717089999999999</v>
      </c>
      <c r="P31" s="39">
        <v>-1.0591723</v>
      </c>
      <c r="Q31" s="40">
        <f t="shared" si="15"/>
        <v>1.6125366999999999</v>
      </c>
      <c r="R31" s="38">
        <v>7.7080201000000006</v>
      </c>
      <c r="S31" s="39">
        <v>-1.5372975999999998</v>
      </c>
      <c r="T31" s="40">
        <f t="shared" si="16"/>
        <v>6.170722500000001</v>
      </c>
      <c r="U31" s="38">
        <f t="shared" si="17"/>
        <v>12.4720555</v>
      </c>
      <c r="V31" s="39">
        <f t="shared" si="10"/>
        <v>-3.2297898499999995</v>
      </c>
      <c r="W31" s="40">
        <f t="shared" si="10"/>
        <v>9.2422656500000002</v>
      </c>
      <c r="X31" s="41"/>
      <c r="Y31" s="42"/>
      <c r="Z31" s="4"/>
      <c r="AA31" s="4"/>
      <c r="AB31" s="4"/>
    </row>
    <row r="32" spans="1:28" ht="15.6" customHeight="1" x14ac:dyDescent="0.3">
      <c r="A32" s="4"/>
      <c r="B32" s="16" t="s">
        <v>19</v>
      </c>
      <c r="C32" s="38">
        <v>0.38190000000000002</v>
      </c>
      <c r="D32" s="39">
        <v>-0.215168</v>
      </c>
      <c r="E32" s="40">
        <f t="shared" si="11"/>
        <v>0.16673200000000002</v>
      </c>
      <c r="F32" s="38">
        <v>4.5304645660170522</v>
      </c>
      <c r="G32" s="39">
        <v>-2.2446218999999998</v>
      </c>
      <c r="H32" s="40">
        <f t="shared" si="12"/>
        <v>2.2858426660170523</v>
      </c>
      <c r="I32" s="38">
        <v>0</v>
      </c>
      <c r="J32" s="39">
        <v>0</v>
      </c>
      <c r="K32" s="40">
        <f t="shared" si="13"/>
        <v>0</v>
      </c>
      <c r="L32" s="38">
        <v>1.1467144999999999</v>
      </c>
      <c r="M32" s="39">
        <v>-1.7335908999999998</v>
      </c>
      <c r="N32" s="40">
        <f t="shared" si="14"/>
        <v>-0.58687639999999996</v>
      </c>
      <c r="O32" s="38">
        <v>2.3922755699999998</v>
      </c>
      <c r="P32" s="39">
        <v>-7.1524400000000002E-2</v>
      </c>
      <c r="Q32" s="40">
        <f t="shared" si="15"/>
        <v>2.3207511699999999</v>
      </c>
      <c r="R32" s="38">
        <v>10.2493201</v>
      </c>
      <c r="S32" s="39">
        <v>-3.2611810000000001</v>
      </c>
      <c r="T32" s="40">
        <f t="shared" si="16"/>
        <v>6.9881390999999997</v>
      </c>
      <c r="U32" s="38">
        <f t="shared" si="17"/>
        <v>18.700674736017049</v>
      </c>
      <c r="V32" s="39">
        <f t="shared" si="10"/>
        <v>-7.5260861999999999</v>
      </c>
      <c r="W32" s="40">
        <f t="shared" si="10"/>
        <v>11.174588536017051</v>
      </c>
      <c r="X32" s="41"/>
      <c r="Y32" s="42"/>
      <c r="Z32" s="4"/>
      <c r="AA32" s="4"/>
      <c r="AB32" s="4"/>
    </row>
    <row r="33" spans="1:28" ht="15.6" customHeight="1" x14ac:dyDescent="0.3">
      <c r="A33" s="4"/>
      <c r="B33" s="16" t="s">
        <v>20</v>
      </c>
      <c r="C33" s="38">
        <v>0</v>
      </c>
      <c r="D33" s="39">
        <v>-0.16435</v>
      </c>
      <c r="E33" s="40">
        <f t="shared" si="11"/>
        <v>-0.16435</v>
      </c>
      <c r="F33" s="38">
        <v>0.85823379</v>
      </c>
      <c r="G33" s="39">
        <v>-0.60696963999999998</v>
      </c>
      <c r="H33" s="40">
        <f t="shared" si="12"/>
        <v>0.25126415000000002</v>
      </c>
      <c r="I33" s="38">
        <v>0</v>
      </c>
      <c r="J33" s="39">
        <v>0</v>
      </c>
      <c r="K33" s="40">
        <f t="shared" si="13"/>
        <v>0</v>
      </c>
      <c r="L33" s="38">
        <v>2.0367062000000002</v>
      </c>
      <c r="M33" s="39">
        <v>-0.26619029999999999</v>
      </c>
      <c r="N33" s="40">
        <f t="shared" si="14"/>
        <v>1.7705159000000004</v>
      </c>
      <c r="O33" s="38">
        <v>1.7817820561622792</v>
      </c>
      <c r="P33" s="39">
        <v>-0.20249220000000001</v>
      </c>
      <c r="Q33" s="40">
        <f t="shared" si="15"/>
        <v>1.5792898561622792</v>
      </c>
      <c r="R33" s="38">
        <v>8.1975918857142851</v>
      </c>
      <c r="S33" s="39">
        <v>-2.0483816999999997</v>
      </c>
      <c r="T33" s="40">
        <f t="shared" si="16"/>
        <v>6.1492101857142849</v>
      </c>
      <c r="U33" s="38">
        <f t="shared" si="17"/>
        <v>12.874313931876564</v>
      </c>
      <c r="V33" s="39">
        <f t="shared" si="10"/>
        <v>-3.2883838399999998</v>
      </c>
      <c r="W33" s="40">
        <f t="shared" si="10"/>
        <v>9.5859300918765644</v>
      </c>
      <c r="X33" s="41"/>
      <c r="Y33" s="42"/>
      <c r="Z33" s="4"/>
      <c r="AA33" s="4"/>
      <c r="AB33" s="4"/>
    </row>
    <row r="34" spans="1:28" ht="15.6" customHeight="1" x14ac:dyDescent="0.3">
      <c r="A34" s="4"/>
      <c r="B34" s="16" t="s">
        <v>21</v>
      </c>
      <c r="C34" s="38">
        <v>0.1624317854870109</v>
      </c>
      <c r="D34" s="39">
        <v>0</v>
      </c>
      <c r="E34" s="40">
        <f t="shared" si="11"/>
        <v>0.1624317854870109</v>
      </c>
      <c r="F34" s="38">
        <v>1.2965351231600002</v>
      </c>
      <c r="G34" s="39">
        <v>-0.18062229220000001</v>
      </c>
      <c r="H34" s="40">
        <f t="shared" si="12"/>
        <v>1.1159128309600002</v>
      </c>
      <c r="I34" s="38">
        <v>0</v>
      </c>
      <c r="J34" s="39">
        <v>0</v>
      </c>
      <c r="K34" s="40">
        <f t="shared" si="13"/>
        <v>0</v>
      </c>
      <c r="L34" s="38">
        <v>0.33778145320000003</v>
      </c>
      <c r="M34" s="39">
        <v>-0.8436380280000001</v>
      </c>
      <c r="N34" s="40">
        <f t="shared" si="14"/>
        <v>-0.50585657480000012</v>
      </c>
      <c r="O34" s="38">
        <v>3.0335630567748821</v>
      </c>
      <c r="P34" s="39">
        <v>-1.058545555</v>
      </c>
      <c r="Q34" s="40">
        <f t="shared" si="15"/>
        <v>1.9750175017748821</v>
      </c>
      <c r="R34" s="38">
        <v>1.4695147563448814</v>
      </c>
      <c r="S34" s="39">
        <v>-0.54471157866666664</v>
      </c>
      <c r="T34" s="40">
        <f t="shared" si="16"/>
        <v>0.92480317767821474</v>
      </c>
      <c r="U34" s="38">
        <f t="shared" si="17"/>
        <v>6.2998261749667748</v>
      </c>
      <c r="V34" s="39">
        <f t="shared" si="10"/>
        <v>-2.6275174538666666</v>
      </c>
      <c r="W34" s="40">
        <f t="shared" si="10"/>
        <v>3.6723087211001078</v>
      </c>
      <c r="X34" s="41"/>
      <c r="Y34" s="42"/>
      <c r="Z34" s="4"/>
      <c r="AA34" s="4"/>
      <c r="AB34" s="4"/>
    </row>
    <row r="35" spans="1:28" ht="15.6" customHeight="1" x14ac:dyDescent="0.3">
      <c r="A35" s="4"/>
      <c r="B35" s="16" t="s">
        <v>22</v>
      </c>
      <c r="C35" s="38">
        <v>0.61780059300000012</v>
      </c>
      <c r="D35" s="39">
        <v>-0.305809</v>
      </c>
      <c r="E35" s="40">
        <f t="shared" si="11"/>
        <v>0.31199159300000012</v>
      </c>
      <c r="F35" s="38">
        <v>0.10803732610000001</v>
      </c>
      <c r="G35" s="39">
        <v>-0.85801410429999991</v>
      </c>
      <c r="H35" s="40">
        <f t="shared" si="12"/>
        <v>-0.74997677819999986</v>
      </c>
      <c r="I35" s="38">
        <v>0</v>
      </c>
      <c r="J35" s="39">
        <v>0</v>
      </c>
      <c r="K35" s="40">
        <f t="shared" si="13"/>
        <v>0</v>
      </c>
      <c r="L35" s="38">
        <v>1.284</v>
      </c>
      <c r="M35" s="39">
        <v>-9.0899999999999995E-2</v>
      </c>
      <c r="N35" s="40">
        <f t="shared" si="14"/>
        <v>1.1931</v>
      </c>
      <c r="O35" s="38">
        <v>1.52459565</v>
      </c>
      <c r="P35" s="39">
        <v>-0.2464263257</v>
      </c>
      <c r="Q35" s="40">
        <f t="shared" si="15"/>
        <v>1.2781693242999999</v>
      </c>
      <c r="R35" s="38">
        <v>1.0749066079</v>
      </c>
      <c r="S35" s="39">
        <v>-2.1322167702999999</v>
      </c>
      <c r="T35" s="40">
        <f t="shared" si="16"/>
        <v>-1.0573101623999999</v>
      </c>
      <c r="U35" s="38">
        <f t="shared" si="17"/>
        <v>4.609340177</v>
      </c>
      <c r="V35" s="39">
        <f t="shared" si="10"/>
        <v>-3.6333662002999998</v>
      </c>
      <c r="W35" s="40">
        <f t="shared" si="10"/>
        <v>0.97597397670000019</v>
      </c>
      <c r="X35" s="41"/>
      <c r="Y35" s="42"/>
      <c r="Z35" s="4"/>
      <c r="AA35" s="4"/>
      <c r="AB35" s="4"/>
    </row>
    <row r="36" spans="1:28" ht="15.6" customHeight="1" x14ac:dyDescent="0.3">
      <c r="A36" s="4"/>
      <c r="B36" s="16" t="s">
        <v>23</v>
      </c>
      <c r="C36" s="38">
        <v>0</v>
      </c>
      <c r="D36" s="39">
        <v>0</v>
      </c>
      <c r="E36" s="40">
        <f t="shared" si="11"/>
        <v>0</v>
      </c>
      <c r="F36" s="38">
        <v>0</v>
      </c>
      <c r="G36" s="39">
        <v>-0.14149133059999999</v>
      </c>
      <c r="H36" s="40">
        <f t="shared" si="12"/>
        <v>-0.14149133059999999</v>
      </c>
      <c r="I36" s="38">
        <v>0</v>
      </c>
      <c r="J36" s="39">
        <v>0</v>
      </c>
      <c r="K36" s="40">
        <f t="shared" si="13"/>
        <v>0</v>
      </c>
      <c r="L36" s="38">
        <v>0.29752252839999999</v>
      </c>
      <c r="M36" s="39">
        <v>-0.52491786149999986</v>
      </c>
      <c r="N36" s="40">
        <f t="shared" si="14"/>
        <v>-0.22739533309999987</v>
      </c>
      <c r="O36" s="38">
        <v>2.1234935517000002</v>
      </c>
      <c r="P36" s="39">
        <v>0</v>
      </c>
      <c r="Q36" s="40">
        <f t="shared" si="15"/>
        <v>2.1234935517000002</v>
      </c>
      <c r="R36" s="38">
        <v>0.2971107067</v>
      </c>
      <c r="S36" s="39">
        <v>-1.5165101384333333</v>
      </c>
      <c r="T36" s="40">
        <f t="shared" si="16"/>
        <v>-1.2193994317333332</v>
      </c>
      <c r="U36" s="38">
        <f t="shared" si="17"/>
        <v>2.7181267868000001</v>
      </c>
      <c r="V36" s="39">
        <f t="shared" si="10"/>
        <v>-2.1829193305333332</v>
      </c>
      <c r="W36" s="40">
        <f t="shared" si="10"/>
        <v>0.5352074562666671</v>
      </c>
      <c r="X36" s="41"/>
      <c r="Y36" s="42"/>
      <c r="Z36" s="4"/>
      <c r="AA36" s="4"/>
      <c r="AB36" s="4"/>
    </row>
    <row r="37" spans="1:28" ht="15.6" customHeight="1" x14ac:dyDescent="0.3">
      <c r="A37" s="4"/>
      <c r="B37" s="16" t="s">
        <v>24</v>
      </c>
      <c r="C37" s="38">
        <v>0</v>
      </c>
      <c r="D37" s="39">
        <v>-3.7959042999999998E-3</v>
      </c>
      <c r="E37" s="40">
        <f t="shared" si="11"/>
        <v>-3.7959042999999998E-3</v>
      </c>
      <c r="F37" s="38">
        <v>0.93508529809999996</v>
      </c>
      <c r="G37" s="39">
        <v>-3.0147475400000002E-2</v>
      </c>
      <c r="H37" s="40">
        <f t="shared" si="12"/>
        <v>0.90493782270000001</v>
      </c>
      <c r="I37" s="38">
        <v>0</v>
      </c>
      <c r="J37" s="39">
        <v>0</v>
      </c>
      <c r="K37" s="40">
        <f t="shared" si="13"/>
        <v>0</v>
      </c>
      <c r="L37" s="38">
        <v>0.49619902985074626</v>
      </c>
      <c r="M37" s="39">
        <v>-0.21249999999999997</v>
      </c>
      <c r="N37" s="40">
        <f t="shared" si="14"/>
        <v>0.2836990298507463</v>
      </c>
      <c r="O37" s="38">
        <v>0.36676699999999995</v>
      </c>
      <c r="P37" s="39">
        <v>-0.35449791000000003</v>
      </c>
      <c r="Q37" s="40">
        <f t="shared" si="15"/>
        <v>1.2269089999999927E-2</v>
      </c>
      <c r="R37" s="38">
        <v>0.460005</v>
      </c>
      <c r="S37" s="39">
        <v>-1.4543251305442446</v>
      </c>
      <c r="T37" s="40">
        <f t="shared" si="16"/>
        <v>-0.99432013054424462</v>
      </c>
      <c r="U37" s="38">
        <f t="shared" si="17"/>
        <v>2.2580563279507464</v>
      </c>
      <c r="V37" s="39">
        <f t="shared" si="10"/>
        <v>-2.0552664202442443</v>
      </c>
      <c r="W37" s="40">
        <f t="shared" si="10"/>
        <v>0.20278990770650163</v>
      </c>
      <c r="X37" s="41"/>
      <c r="Y37" s="42"/>
      <c r="Z37" s="4"/>
      <c r="AA37" s="4"/>
      <c r="AB37" s="4"/>
    </row>
    <row r="38" spans="1:28" ht="15.6" customHeight="1" x14ac:dyDescent="0.3">
      <c r="A38" s="17"/>
      <c r="B38" s="16" t="s">
        <v>25</v>
      </c>
      <c r="C38" s="38">
        <v>0.3225729095</v>
      </c>
      <c r="D38" s="39">
        <v>-4.9699999999999994E-2</v>
      </c>
      <c r="E38" s="40">
        <f t="shared" si="11"/>
        <v>0.27287290949999998</v>
      </c>
      <c r="F38" s="38">
        <v>2.0496283912999997</v>
      </c>
      <c r="G38" s="39">
        <v>-1.8231283913</v>
      </c>
      <c r="H38" s="40">
        <f t="shared" si="12"/>
        <v>0.2264999999999997</v>
      </c>
      <c r="I38" s="38">
        <v>0.17859999999999998</v>
      </c>
      <c r="J38" s="39">
        <v>0</v>
      </c>
      <c r="K38" s="40">
        <f t="shared" si="13"/>
        <v>0.17859999999999998</v>
      </c>
      <c r="L38" s="38">
        <v>0.37171941194925379</v>
      </c>
      <c r="M38" s="39">
        <v>0</v>
      </c>
      <c r="N38" s="40">
        <f t="shared" si="14"/>
        <v>0.37171941194925379</v>
      </c>
      <c r="O38" s="38">
        <v>8.1114999999999995</v>
      </c>
      <c r="P38" s="39">
        <v>-7.288977888699999</v>
      </c>
      <c r="Q38" s="40">
        <f t="shared" si="15"/>
        <v>0.82252211130000052</v>
      </c>
      <c r="R38" s="38">
        <v>4.6457999999999995</v>
      </c>
      <c r="S38" s="39">
        <v>-0.90181175910000011</v>
      </c>
      <c r="T38" s="40">
        <f t="shared" si="16"/>
        <v>3.7439882408999994</v>
      </c>
      <c r="U38" s="38">
        <f t="shared" si="17"/>
        <v>15.679820712749253</v>
      </c>
      <c r="V38" s="39">
        <f t="shared" si="10"/>
        <v>-10.0636180391</v>
      </c>
      <c r="W38" s="40">
        <f t="shared" si="10"/>
        <v>5.6162026736492532</v>
      </c>
      <c r="X38" s="43"/>
      <c r="Y38" s="44"/>
      <c r="Z38" s="17"/>
      <c r="AA38" s="17"/>
      <c r="AB38" s="17"/>
    </row>
    <row r="39" spans="1:28" ht="15.6" customHeight="1" x14ac:dyDescent="0.3">
      <c r="A39" s="17"/>
      <c r="B39" s="16" t="s">
        <v>26</v>
      </c>
      <c r="C39" s="38">
        <v>0</v>
      </c>
      <c r="D39" s="39">
        <v>-0.27800000000000002</v>
      </c>
      <c r="E39" s="40">
        <f t="shared" si="11"/>
        <v>-0.27800000000000002</v>
      </c>
      <c r="F39" s="38">
        <v>0.52520000000000011</v>
      </c>
      <c r="G39" s="39">
        <v>-5.6244053223000003</v>
      </c>
      <c r="H39" s="40">
        <f t="shared" si="12"/>
        <v>-5.0992053223000005</v>
      </c>
      <c r="I39" s="38">
        <v>0</v>
      </c>
      <c r="J39" s="39">
        <v>0</v>
      </c>
      <c r="K39" s="40">
        <f t="shared" si="13"/>
        <v>0</v>
      </c>
      <c r="L39" s="38">
        <v>0.30299999999999994</v>
      </c>
      <c r="M39" s="39">
        <v>0</v>
      </c>
      <c r="N39" s="40">
        <f t="shared" si="14"/>
        <v>0.30299999999999994</v>
      </c>
      <c r="O39" s="38">
        <v>4.7279</v>
      </c>
      <c r="P39" s="39">
        <v>-3.4969999999999999</v>
      </c>
      <c r="Q39" s="40">
        <f t="shared" si="15"/>
        <v>1.2309000000000001</v>
      </c>
      <c r="R39" s="38">
        <v>3.9670000000000001</v>
      </c>
      <c r="S39" s="39">
        <v>-0.1066</v>
      </c>
      <c r="T39" s="40">
        <f t="shared" si="16"/>
        <v>3.8604000000000003</v>
      </c>
      <c r="U39" s="38">
        <f t="shared" si="17"/>
        <v>9.5230999999999995</v>
      </c>
      <c r="V39" s="39">
        <f t="shared" si="10"/>
        <v>-9.5060053223000001</v>
      </c>
      <c r="W39" s="40">
        <f t="shared" si="10"/>
        <v>1.7094677700000283E-2</v>
      </c>
      <c r="X39" s="43"/>
      <c r="Y39" s="44"/>
      <c r="Z39" s="17"/>
      <c r="AA39" s="17"/>
      <c r="AB39" s="17"/>
    </row>
    <row r="40" spans="1:28" ht="15.6" customHeight="1" x14ac:dyDescent="0.3">
      <c r="A40" s="3"/>
      <c r="B40" s="16" t="s">
        <v>27</v>
      </c>
      <c r="C40" s="38">
        <v>0</v>
      </c>
      <c r="D40" s="39">
        <v>-8.8200000000000001E-2</v>
      </c>
      <c r="E40" s="40">
        <f t="shared" si="11"/>
        <v>-8.8200000000000001E-2</v>
      </c>
      <c r="F40" s="38">
        <v>0.72800000000000009</v>
      </c>
      <c r="G40" s="39">
        <v>-1.597</v>
      </c>
      <c r="H40" s="40">
        <f t="shared" si="12"/>
        <v>-0.86899999999999988</v>
      </c>
      <c r="I40" s="38">
        <v>0</v>
      </c>
      <c r="J40" s="39">
        <v>0</v>
      </c>
      <c r="K40" s="40">
        <f t="shared" si="13"/>
        <v>0</v>
      </c>
      <c r="L40" s="38">
        <v>0.13300000000000001</v>
      </c>
      <c r="M40" s="39">
        <v>-0.29200000000000004</v>
      </c>
      <c r="N40" s="40">
        <f t="shared" si="14"/>
        <v>-0.15900000000000003</v>
      </c>
      <c r="O40" s="38">
        <v>3.9519700000000002</v>
      </c>
      <c r="P40" s="39">
        <v>-0.02</v>
      </c>
      <c r="Q40" s="40">
        <f t="shared" si="15"/>
        <v>3.9319700000000002</v>
      </c>
      <c r="R40" s="38">
        <v>0.34</v>
      </c>
      <c r="S40" s="39">
        <v>-1.1329000000000002</v>
      </c>
      <c r="T40" s="40">
        <f t="shared" si="16"/>
        <v>-0.79290000000000016</v>
      </c>
      <c r="U40" s="38">
        <f t="shared" si="17"/>
        <v>5.1529699999999998</v>
      </c>
      <c r="V40" s="39">
        <f t="shared" si="10"/>
        <v>-3.1301000000000005</v>
      </c>
      <c r="W40" s="40">
        <f t="shared" si="10"/>
        <v>2.0228700000000002</v>
      </c>
      <c r="X40" s="41"/>
      <c r="Y40" s="42"/>
      <c r="Z40" s="3"/>
      <c r="AA40" s="3"/>
      <c r="AB40" s="3"/>
    </row>
    <row r="41" spans="1:28" ht="15.6" customHeight="1" thickBot="1" x14ac:dyDescent="0.35">
      <c r="A41" s="3"/>
      <c r="B41" s="18" t="s">
        <v>28</v>
      </c>
      <c r="C41" s="45">
        <v>0</v>
      </c>
      <c r="D41" s="46">
        <v>0</v>
      </c>
      <c r="E41" s="40">
        <f t="shared" si="11"/>
        <v>0</v>
      </c>
      <c r="F41" s="45">
        <v>0.53400000000000003</v>
      </c>
      <c r="G41" s="46">
        <v>-0.19200000000000003</v>
      </c>
      <c r="H41" s="40">
        <f t="shared" si="12"/>
        <v>0.34199999999999997</v>
      </c>
      <c r="I41" s="45">
        <v>0</v>
      </c>
      <c r="J41" s="46">
        <v>0</v>
      </c>
      <c r="K41" s="40">
        <f t="shared" si="13"/>
        <v>0</v>
      </c>
      <c r="L41" s="45">
        <v>0.31805000000000005</v>
      </c>
      <c r="M41" s="46">
        <v>-8.9999999999999993E-3</v>
      </c>
      <c r="N41" s="40">
        <f t="shared" si="14"/>
        <v>0.30905000000000005</v>
      </c>
      <c r="O41" s="45">
        <v>3.9665000000000004</v>
      </c>
      <c r="P41" s="46">
        <v>-0.34699999999999998</v>
      </c>
      <c r="Q41" s="40">
        <f t="shared" si="15"/>
        <v>3.6195000000000004</v>
      </c>
      <c r="R41" s="45">
        <v>0.88751078680000006</v>
      </c>
      <c r="S41" s="46">
        <v>-6.8639999999999999</v>
      </c>
      <c r="T41" s="40">
        <f t="shared" si="16"/>
        <v>-5.9764892131999998</v>
      </c>
      <c r="U41" s="47">
        <f t="shared" si="17"/>
        <v>5.7060607868000002</v>
      </c>
      <c r="V41" s="48">
        <f t="shared" si="10"/>
        <v>-7.4119999999999999</v>
      </c>
      <c r="W41" s="49">
        <f t="shared" si="10"/>
        <v>-1.7059392131999997</v>
      </c>
      <c r="X41" s="41"/>
      <c r="Y41" s="42"/>
      <c r="Z41" s="3"/>
      <c r="AA41" s="3"/>
      <c r="AB41" s="3"/>
    </row>
    <row r="42" spans="1:28" ht="15.6" customHeight="1" thickBot="1" x14ac:dyDescent="0.35">
      <c r="A42" s="25"/>
      <c r="B42" s="26" t="s">
        <v>29</v>
      </c>
      <c r="C42" s="50">
        <f t="shared" ref="C42:W42" si="18">SUM(C26:C41)</f>
        <v>1.7045161774748816</v>
      </c>
      <c r="D42" s="51">
        <f t="shared" si="18"/>
        <v>-1.2495749043000002</v>
      </c>
      <c r="E42" s="52">
        <f t="shared" si="18"/>
        <v>0.4549412731748817</v>
      </c>
      <c r="F42" s="53">
        <f t="shared" si="18"/>
        <v>17.267144278660002</v>
      </c>
      <c r="G42" s="51">
        <f t="shared" si="18"/>
        <v>-15.408192006099998</v>
      </c>
      <c r="H42" s="54">
        <f t="shared" si="18"/>
        <v>1.8589522725599994</v>
      </c>
      <c r="I42" s="53">
        <f t="shared" si="18"/>
        <v>0.17859999999999998</v>
      </c>
      <c r="J42" s="51">
        <f t="shared" si="18"/>
        <v>0</v>
      </c>
      <c r="K42" s="54">
        <f t="shared" si="18"/>
        <v>0.17859999999999998</v>
      </c>
      <c r="L42" s="53">
        <f t="shared" si="18"/>
        <v>12.364202823399999</v>
      </c>
      <c r="M42" s="51">
        <f t="shared" si="18"/>
        <v>-7.1996370794999995</v>
      </c>
      <c r="N42" s="54">
        <f t="shared" si="18"/>
        <v>5.1645657439000008</v>
      </c>
      <c r="O42" s="53">
        <f t="shared" si="18"/>
        <v>50.73893748824446</v>
      </c>
      <c r="P42" s="51">
        <f t="shared" si="18"/>
        <v>-24.655578279399997</v>
      </c>
      <c r="Q42" s="54">
        <f t="shared" si="18"/>
        <v>26.08335920884447</v>
      </c>
      <c r="R42" s="53">
        <f t="shared" si="18"/>
        <v>54.898346943459167</v>
      </c>
      <c r="S42" s="51">
        <f t="shared" si="18"/>
        <v>-30.331034477044248</v>
      </c>
      <c r="T42" s="54">
        <f t="shared" si="18"/>
        <v>24.567312466414919</v>
      </c>
      <c r="U42" s="53">
        <f t="shared" si="18"/>
        <v>137.1517477112385</v>
      </c>
      <c r="V42" s="51">
        <f t="shared" si="18"/>
        <v>-78.844016746344252</v>
      </c>
      <c r="W42" s="54">
        <f t="shared" si="18"/>
        <v>58.307730964894269</v>
      </c>
      <c r="X42" s="55"/>
      <c r="Y42" s="56"/>
      <c r="Z42" s="25"/>
      <c r="AA42" s="25"/>
      <c r="AB42" s="25"/>
    </row>
    <row r="43" spans="1:28" ht="15.6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</sheetData>
  <mergeCells count="20">
    <mergeCell ref="B1:Y1"/>
    <mergeCell ref="B2:B3"/>
    <mergeCell ref="C2:E2"/>
    <mergeCell ref="F2:H2"/>
    <mergeCell ref="I2:K2"/>
    <mergeCell ref="L2:N2"/>
    <mergeCell ref="O2:Q2"/>
    <mergeCell ref="R2:T2"/>
    <mergeCell ref="U2:W2"/>
    <mergeCell ref="X2:Y2"/>
    <mergeCell ref="X24:Y24"/>
    <mergeCell ref="B23:W23"/>
    <mergeCell ref="B24:B25"/>
    <mergeCell ref="C24:E24"/>
    <mergeCell ref="F24:H24"/>
    <mergeCell ref="I24:K24"/>
    <mergeCell ref="L24:N24"/>
    <mergeCell ref="O24:Q24"/>
    <mergeCell ref="R24:T24"/>
    <mergeCell ref="U24:W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/>
  </sheetViews>
  <sheetFormatPr defaultColWidth="9" defaultRowHeight="14.4" customHeight="1" x14ac:dyDescent="0.3"/>
  <cols>
    <col min="1" max="1" width="9.6640625" customWidth="1"/>
    <col min="2" max="2" width="24.6640625" customWidth="1"/>
    <col min="24" max="24" width="13.21875" customWidth="1"/>
    <col min="25" max="25" width="11.33203125" customWidth="1"/>
  </cols>
  <sheetData>
    <row r="1" spans="1:28" ht="15.6" customHeight="1" thickBot="1" x14ac:dyDescent="0.35">
      <c r="A1" s="3"/>
      <c r="B1" s="66" t="s">
        <v>35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3"/>
      <c r="AA1" s="3"/>
      <c r="AB1" s="3"/>
    </row>
    <row r="2" spans="1:28" ht="15.6" customHeight="1" x14ac:dyDescent="0.3">
      <c r="A2" s="3"/>
      <c r="B2" s="61"/>
      <c r="C2" s="63" t="s">
        <v>1</v>
      </c>
      <c r="D2" s="64"/>
      <c r="E2" s="65"/>
      <c r="F2" s="63" t="s">
        <v>2</v>
      </c>
      <c r="G2" s="64"/>
      <c r="H2" s="65"/>
      <c r="I2" s="63" t="s">
        <v>3</v>
      </c>
      <c r="J2" s="64"/>
      <c r="K2" s="65"/>
      <c r="L2" s="63" t="s">
        <v>4</v>
      </c>
      <c r="M2" s="64"/>
      <c r="N2" s="65"/>
      <c r="O2" s="63" t="s">
        <v>5</v>
      </c>
      <c r="P2" s="64"/>
      <c r="Q2" s="65"/>
      <c r="R2" s="63" t="s">
        <v>6</v>
      </c>
      <c r="S2" s="64"/>
      <c r="T2" s="65"/>
      <c r="U2" s="63" t="s">
        <v>7</v>
      </c>
      <c r="V2" s="64"/>
      <c r="W2" s="65"/>
      <c r="X2" s="63"/>
      <c r="Y2" s="65"/>
      <c r="Z2" s="3"/>
      <c r="AA2" s="3"/>
      <c r="AB2" s="3"/>
    </row>
    <row r="3" spans="1:28" ht="51" customHeight="1" x14ac:dyDescent="0.3">
      <c r="A3" s="4"/>
      <c r="B3" s="62"/>
      <c r="C3" s="5" t="s">
        <v>8</v>
      </c>
      <c r="D3" s="6" t="s">
        <v>9</v>
      </c>
      <c r="E3" s="7" t="s">
        <v>10</v>
      </c>
      <c r="F3" s="5" t="s">
        <v>8</v>
      </c>
      <c r="G3" s="6" t="s">
        <v>9</v>
      </c>
      <c r="H3" s="7" t="s">
        <v>10</v>
      </c>
      <c r="I3" s="5" t="s">
        <v>8</v>
      </c>
      <c r="J3" s="6" t="s">
        <v>9</v>
      </c>
      <c r="K3" s="7" t="s">
        <v>10</v>
      </c>
      <c r="L3" s="5" t="s">
        <v>8</v>
      </c>
      <c r="M3" s="6" t="s">
        <v>9</v>
      </c>
      <c r="N3" s="7" t="s">
        <v>10</v>
      </c>
      <c r="O3" s="5" t="s">
        <v>8</v>
      </c>
      <c r="P3" s="6" t="s">
        <v>9</v>
      </c>
      <c r="Q3" s="7" t="s">
        <v>10</v>
      </c>
      <c r="R3" s="5" t="s">
        <v>8</v>
      </c>
      <c r="S3" s="6" t="s">
        <v>9</v>
      </c>
      <c r="T3" s="7" t="s">
        <v>10</v>
      </c>
      <c r="U3" s="5" t="s">
        <v>8</v>
      </c>
      <c r="V3" s="6" t="s">
        <v>9</v>
      </c>
      <c r="W3" s="7" t="s">
        <v>10</v>
      </c>
      <c r="X3" s="8" t="s">
        <v>11</v>
      </c>
      <c r="Y3" s="7" t="s">
        <v>12</v>
      </c>
      <c r="Z3" s="3"/>
      <c r="AA3" s="3"/>
      <c r="AB3" s="3"/>
    </row>
    <row r="4" spans="1:28" ht="14.4" customHeight="1" x14ac:dyDescent="0.3">
      <c r="A4" s="4"/>
      <c r="B4" s="9" t="s">
        <v>13</v>
      </c>
      <c r="C4" s="10">
        <v>0</v>
      </c>
      <c r="D4" s="11">
        <v>0</v>
      </c>
      <c r="E4" s="12">
        <v>0</v>
      </c>
      <c r="F4" s="10">
        <v>11214</v>
      </c>
      <c r="G4" s="11">
        <v>-120</v>
      </c>
      <c r="H4" s="12">
        <v>11094</v>
      </c>
      <c r="I4" s="10">
        <v>152</v>
      </c>
      <c r="J4" s="11">
        <v>0</v>
      </c>
      <c r="K4" s="12">
        <v>152</v>
      </c>
      <c r="L4" s="10">
        <v>2778</v>
      </c>
      <c r="M4" s="11">
        <v>-4083</v>
      </c>
      <c r="N4" s="12">
        <v>-1305</v>
      </c>
      <c r="O4" s="10">
        <v>2954</v>
      </c>
      <c r="P4" s="11">
        <v>-301</v>
      </c>
      <c r="Q4" s="12">
        <v>2653</v>
      </c>
      <c r="R4" s="10">
        <v>2980</v>
      </c>
      <c r="S4" s="11">
        <v>-310</v>
      </c>
      <c r="T4" s="12">
        <v>2670</v>
      </c>
      <c r="U4" s="10">
        <v>20078</v>
      </c>
      <c r="V4" s="11">
        <v>-4814</v>
      </c>
      <c r="W4" s="12">
        <v>15264</v>
      </c>
      <c r="X4" s="13">
        <v>16071</v>
      </c>
      <c r="Y4" s="14">
        <v>0.80042832951489196</v>
      </c>
      <c r="Z4" s="3"/>
      <c r="AA4" s="3"/>
      <c r="AB4" s="3"/>
    </row>
    <row r="5" spans="1:28" ht="15.6" customHeight="1" x14ac:dyDescent="0.3">
      <c r="A5" s="15"/>
      <c r="B5" s="9" t="s">
        <v>14</v>
      </c>
      <c r="C5" s="10">
        <v>0</v>
      </c>
      <c r="D5" s="11">
        <v>0</v>
      </c>
      <c r="E5" s="12">
        <v>0</v>
      </c>
      <c r="F5" s="10">
        <v>1978</v>
      </c>
      <c r="G5" s="11">
        <v>-2264</v>
      </c>
      <c r="H5" s="12">
        <v>-286</v>
      </c>
      <c r="I5" s="10">
        <v>0</v>
      </c>
      <c r="J5" s="11">
        <v>0</v>
      </c>
      <c r="K5" s="12">
        <v>0</v>
      </c>
      <c r="L5" s="10">
        <v>3615</v>
      </c>
      <c r="M5" s="11">
        <v>-2355</v>
      </c>
      <c r="N5" s="12">
        <v>1260</v>
      </c>
      <c r="O5" s="10">
        <v>1626</v>
      </c>
      <c r="P5" s="11">
        <v>-6680</v>
      </c>
      <c r="Q5" s="12">
        <v>-5054</v>
      </c>
      <c r="R5" s="10">
        <v>3851</v>
      </c>
      <c r="S5" s="11">
        <v>-3871</v>
      </c>
      <c r="T5" s="12">
        <v>-20</v>
      </c>
      <c r="U5" s="10">
        <v>11070</v>
      </c>
      <c r="V5" s="11">
        <v>-15170</v>
      </c>
      <c r="W5" s="12">
        <v>-4100</v>
      </c>
      <c r="X5" s="13">
        <v>7674</v>
      </c>
      <c r="Y5" s="14">
        <v>0.69322493224932247</v>
      </c>
      <c r="Z5" s="3"/>
      <c r="AA5" s="3"/>
      <c r="AB5" s="3"/>
    </row>
    <row r="6" spans="1:28" ht="15.6" customHeight="1" x14ac:dyDescent="0.3">
      <c r="A6" s="4"/>
      <c r="B6" s="9" t="s">
        <v>15</v>
      </c>
      <c r="C6" s="10">
        <v>0</v>
      </c>
      <c r="D6" s="11">
        <v>-146</v>
      </c>
      <c r="E6" s="12">
        <v>-146</v>
      </c>
      <c r="F6" s="10">
        <v>4345</v>
      </c>
      <c r="G6" s="11">
        <v>-3443</v>
      </c>
      <c r="H6" s="12">
        <v>902</v>
      </c>
      <c r="I6" s="10">
        <v>2710</v>
      </c>
      <c r="J6" s="11">
        <v>0</v>
      </c>
      <c r="K6" s="12">
        <v>2710</v>
      </c>
      <c r="L6" s="10">
        <v>6931</v>
      </c>
      <c r="M6" s="11">
        <v>-6743</v>
      </c>
      <c r="N6" s="12">
        <v>188</v>
      </c>
      <c r="O6" s="10">
        <v>24117</v>
      </c>
      <c r="P6" s="11">
        <v>0</v>
      </c>
      <c r="Q6" s="12">
        <v>24117</v>
      </c>
      <c r="R6" s="10">
        <v>2266</v>
      </c>
      <c r="S6" s="11">
        <v>-1301</v>
      </c>
      <c r="T6" s="12">
        <v>965</v>
      </c>
      <c r="U6" s="10">
        <v>40369</v>
      </c>
      <c r="V6" s="11">
        <v>-11633</v>
      </c>
      <c r="W6" s="12">
        <v>28736</v>
      </c>
      <c r="X6" s="13">
        <v>32545</v>
      </c>
      <c r="Y6" s="14">
        <v>0.8061879164705591</v>
      </c>
      <c r="Z6" s="3"/>
      <c r="AA6" s="3"/>
      <c r="AB6" s="3"/>
    </row>
    <row r="7" spans="1:28" ht="15.6" customHeight="1" x14ac:dyDescent="0.3">
      <c r="A7" s="4"/>
      <c r="B7" s="9" t="s">
        <v>16</v>
      </c>
      <c r="C7" s="10">
        <v>0</v>
      </c>
      <c r="D7" s="11">
        <v>0</v>
      </c>
      <c r="E7" s="12">
        <v>0</v>
      </c>
      <c r="F7" s="10">
        <v>12534</v>
      </c>
      <c r="G7" s="11">
        <v>-1129</v>
      </c>
      <c r="H7" s="12">
        <v>11405</v>
      </c>
      <c r="I7" s="10">
        <v>2850</v>
      </c>
      <c r="J7" s="11">
        <v>0</v>
      </c>
      <c r="K7" s="12">
        <v>2850</v>
      </c>
      <c r="L7" s="10">
        <v>3710</v>
      </c>
      <c r="M7" s="11">
        <v>-3323</v>
      </c>
      <c r="N7" s="12">
        <v>387</v>
      </c>
      <c r="O7" s="10">
        <v>19503</v>
      </c>
      <c r="P7" s="11">
        <v>-4623</v>
      </c>
      <c r="Q7" s="12">
        <v>14880</v>
      </c>
      <c r="R7" s="10">
        <v>3192</v>
      </c>
      <c r="S7" s="11">
        <v>-1324</v>
      </c>
      <c r="T7" s="12">
        <v>1868</v>
      </c>
      <c r="U7" s="10">
        <v>41789</v>
      </c>
      <c r="V7" s="11">
        <v>-10399</v>
      </c>
      <c r="W7" s="12">
        <v>31390</v>
      </c>
      <c r="X7" s="13">
        <v>10230</v>
      </c>
      <c r="Y7" s="14">
        <v>0.24480126349039222</v>
      </c>
      <c r="Z7" s="3"/>
      <c r="AA7" s="3"/>
      <c r="AB7" s="3"/>
    </row>
    <row r="8" spans="1:28" ht="15.6" customHeight="1" x14ac:dyDescent="0.3">
      <c r="A8" s="3"/>
      <c r="B8" s="9" t="s">
        <v>17</v>
      </c>
      <c r="C8" s="10">
        <v>506</v>
      </c>
      <c r="D8" s="11">
        <v>0</v>
      </c>
      <c r="E8" s="12">
        <v>506</v>
      </c>
      <c r="F8" s="10">
        <v>5905</v>
      </c>
      <c r="G8" s="11">
        <v>-1142</v>
      </c>
      <c r="H8" s="12">
        <v>4763</v>
      </c>
      <c r="I8" s="10">
        <v>285</v>
      </c>
      <c r="J8" s="11">
        <v>0</v>
      </c>
      <c r="K8" s="12">
        <v>285</v>
      </c>
      <c r="L8" s="10">
        <v>4894</v>
      </c>
      <c r="M8" s="11">
        <v>-1007</v>
      </c>
      <c r="N8" s="12">
        <v>3887</v>
      </c>
      <c r="O8" s="10">
        <v>3141</v>
      </c>
      <c r="P8" s="11">
        <v>-4038</v>
      </c>
      <c r="Q8" s="12">
        <v>-897</v>
      </c>
      <c r="R8" s="10">
        <v>11890</v>
      </c>
      <c r="S8" s="11">
        <v>-2155</v>
      </c>
      <c r="T8" s="12">
        <v>9735</v>
      </c>
      <c r="U8" s="10">
        <v>26621</v>
      </c>
      <c r="V8" s="11">
        <v>-8342</v>
      </c>
      <c r="W8" s="12">
        <v>18279</v>
      </c>
      <c r="X8" s="13">
        <v>13112</v>
      </c>
      <c r="Y8" s="14">
        <v>0.49254348071071713</v>
      </c>
      <c r="Z8" s="3"/>
      <c r="AA8" s="3"/>
      <c r="AB8" s="3"/>
    </row>
    <row r="9" spans="1:28" ht="15.6" customHeight="1" x14ac:dyDescent="0.3">
      <c r="A9" s="4"/>
      <c r="B9" s="16" t="s">
        <v>18</v>
      </c>
      <c r="C9" s="10">
        <v>767</v>
      </c>
      <c r="D9" s="11">
        <v>0</v>
      </c>
      <c r="E9" s="12">
        <v>767</v>
      </c>
      <c r="F9" s="10">
        <v>8592</v>
      </c>
      <c r="G9" s="11">
        <v>-3811</v>
      </c>
      <c r="H9" s="12">
        <v>4781</v>
      </c>
      <c r="I9" s="10">
        <v>193</v>
      </c>
      <c r="J9" s="11">
        <v>0</v>
      </c>
      <c r="K9" s="12">
        <v>193</v>
      </c>
      <c r="L9" s="10">
        <v>10908</v>
      </c>
      <c r="M9" s="11">
        <v>-5711</v>
      </c>
      <c r="N9" s="12">
        <v>5197</v>
      </c>
      <c r="O9" s="10">
        <v>18121</v>
      </c>
      <c r="P9" s="11">
        <v>-29043</v>
      </c>
      <c r="Q9" s="12">
        <v>-10922</v>
      </c>
      <c r="R9" s="10">
        <v>32721</v>
      </c>
      <c r="S9" s="11">
        <v>-4963</v>
      </c>
      <c r="T9" s="12">
        <v>27758</v>
      </c>
      <c r="U9" s="10">
        <v>71302</v>
      </c>
      <c r="V9" s="11">
        <v>-43528</v>
      </c>
      <c r="W9" s="12">
        <v>27774</v>
      </c>
      <c r="X9" s="13">
        <v>15487</v>
      </c>
      <c r="Y9" s="14">
        <v>0.21720288350957898</v>
      </c>
      <c r="Z9" s="4"/>
      <c r="AA9" s="4"/>
      <c r="AB9" s="4"/>
    </row>
    <row r="10" spans="1:28" ht="15.6" customHeight="1" x14ac:dyDescent="0.3">
      <c r="A10" s="4"/>
      <c r="B10" s="16" t="s">
        <v>19</v>
      </c>
      <c r="C10" s="10">
        <v>640</v>
      </c>
      <c r="D10" s="11">
        <v>-87</v>
      </c>
      <c r="E10" s="12">
        <v>553</v>
      </c>
      <c r="F10" s="10">
        <v>5159</v>
      </c>
      <c r="G10" s="11">
        <v>-5063</v>
      </c>
      <c r="H10" s="12">
        <v>96</v>
      </c>
      <c r="I10" s="10">
        <v>0</v>
      </c>
      <c r="J10" s="11">
        <v>0</v>
      </c>
      <c r="K10" s="12">
        <v>0</v>
      </c>
      <c r="L10" s="10">
        <v>2377</v>
      </c>
      <c r="M10" s="11">
        <v>-1752</v>
      </c>
      <c r="N10" s="12">
        <v>625</v>
      </c>
      <c r="O10" s="10">
        <v>5799</v>
      </c>
      <c r="P10" s="11">
        <v>-320</v>
      </c>
      <c r="Q10" s="12">
        <v>5479</v>
      </c>
      <c r="R10" s="10">
        <v>2527</v>
      </c>
      <c r="S10" s="11">
        <v>-1066</v>
      </c>
      <c r="T10" s="12">
        <v>1461</v>
      </c>
      <c r="U10" s="10">
        <v>16502</v>
      </c>
      <c r="V10" s="11">
        <v>-8288</v>
      </c>
      <c r="W10" s="12">
        <v>8214</v>
      </c>
      <c r="X10" s="13">
        <v>11072</v>
      </c>
      <c r="Y10" s="14">
        <v>0.67094897588171132</v>
      </c>
      <c r="Z10" s="4"/>
      <c r="AA10" s="4"/>
      <c r="AB10" s="4"/>
    </row>
    <row r="11" spans="1:28" ht="15.6" customHeight="1" x14ac:dyDescent="0.3">
      <c r="A11" s="4"/>
      <c r="B11" s="16" t="s">
        <v>20</v>
      </c>
      <c r="C11" s="10">
        <v>6078</v>
      </c>
      <c r="D11" s="11">
        <v>-21</v>
      </c>
      <c r="E11" s="12">
        <v>6057</v>
      </c>
      <c r="F11" s="10">
        <v>7229</v>
      </c>
      <c r="G11" s="11">
        <v>-903</v>
      </c>
      <c r="H11" s="12">
        <v>6326</v>
      </c>
      <c r="I11" s="10">
        <v>0</v>
      </c>
      <c r="J11" s="11">
        <v>-4385</v>
      </c>
      <c r="K11" s="12">
        <v>-4385</v>
      </c>
      <c r="L11" s="10">
        <v>2496</v>
      </c>
      <c r="M11" s="11">
        <v>-1554</v>
      </c>
      <c r="N11" s="12">
        <v>942</v>
      </c>
      <c r="O11" s="10">
        <v>2158</v>
      </c>
      <c r="P11" s="11">
        <v>-5488</v>
      </c>
      <c r="Q11" s="12">
        <v>-3330</v>
      </c>
      <c r="R11" s="10">
        <v>7249</v>
      </c>
      <c r="S11" s="11">
        <v>-622</v>
      </c>
      <c r="T11" s="12">
        <v>6627</v>
      </c>
      <c r="U11" s="10">
        <v>25210</v>
      </c>
      <c r="V11" s="11">
        <v>-12973</v>
      </c>
      <c r="W11" s="12">
        <v>12237</v>
      </c>
      <c r="X11" s="13">
        <v>19758</v>
      </c>
      <c r="Y11" s="14">
        <v>0.78373661245537485</v>
      </c>
      <c r="Z11" s="4"/>
      <c r="AA11" s="4"/>
      <c r="AB11" s="4"/>
    </row>
    <row r="12" spans="1:28" ht="15.6" customHeight="1" x14ac:dyDescent="0.3">
      <c r="A12" s="4"/>
      <c r="B12" s="16" t="s">
        <v>21</v>
      </c>
      <c r="C12" s="10">
        <v>1606</v>
      </c>
      <c r="D12" s="11">
        <v>0</v>
      </c>
      <c r="E12" s="12">
        <v>1606</v>
      </c>
      <c r="F12" s="10">
        <v>45212</v>
      </c>
      <c r="G12" s="11">
        <v>-21034</v>
      </c>
      <c r="H12" s="12">
        <v>24178</v>
      </c>
      <c r="I12" s="10">
        <v>0</v>
      </c>
      <c r="J12" s="11">
        <v>0</v>
      </c>
      <c r="K12" s="12">
        <v>0</v>
      </c>
      <c r="L12" s="10">
        <v>2129</v>
      </c>
      <c r="M12" s="11">
        <v>-2017</v>
      </c>
      <c r="N12" s="12">
        <v>112</v>
      </c>
      <c r="O12" s="10">
        <v>10259</v>
      </c>
      <c r="P12" s="11">
        <v>-5486</v>
      </c>
      <c r="Q12" s="12">
        <v>4773</v>
      </c>
      <c r="R12" s="10">
        <v>6159</v>
      </c>
      <c r="S12" s="11">
        <v>-8414</v>
      </c>
      <c r="T12" s="12">
        <v>-2255</v>
      </c>
      <c r="U12" s="10">
        <v>65365</v>
      </c>
      <c r="V12" s="11">
        <v>-36951</v>
      </c>
      <c r="W12" s="12">
        <v>28414</v>
      </c>
      <c r="X12" s="13">
        <v>62283</v>
      </c>
      <c r="Y12" s="14">
        <v>0.9528493842270328</v>
      </c>
      <c r="Z12" s="4"/>
      <c r="AA12" s="4"/>
      <c r="AB12" s="4"/>
    </row>
    <row r="13" spans="1:28" ht="15.6" customHeight="1" x14ac:dyDescent="0.3">
      <c r="A13" s="4"/>
      <c r="B13" s="16" t="s">
        <v>22</v>
      </c>
      <c r="C13" s="10">
        <v>3731</v>
      </c>
      <c r="D13" s="11">
        <v>0</v>
      </c>
      <c r="E13" s="12">
        <v>3731</v>
      </c>
      <c r="F13" s="10">
        <v>871</v>
      </c>
      <c r="G13" s="11">
        <v>-1059</v>
      </c>
      <c r="H13" s="12">
        <v>-188</v>
      </c>
      <c r="I13" s="10">
        <v>0</v>
      </c>
      <c r="J13" s="11">
        <v>0</v>
      </c>
      <c r="K13" s="12">
        <v>0</v>
      </c>
      <c r="L13" s="10">
        <v>3949</v>
      </c>
      <c r="M13" s="11">
        <v>-2499</v>
      </c>
      <c r="N13" s="12">
        <v>1450</v>
      </c>
      <c r="O13" s="10">
        <v>3239</v>
      </c>
      <c r="P13" s="11">
        <v>-13901</v>
      </c>
      <c r="Q13" s="12">
        <v>-10662</v>
      </c>
      <c r="R13" s="10">
        <v>6779</v>
      </c>
      <c r="S13" s="11">
        <v>-1941</v>
      </c>
      <c r="T13" s="12">
        <v>4838</v>
      </c>
      <c r="U13" s="10">
        <v>18569</v>
      </c>
      <c r="V13" s="11">
        <v>-19400</v>
      </c>
      <c r="W13" s="12">
        <v>-831</v>
      </c>
      <c r="X13" s="13">
        <v>11517</v>
      </c>
      <c r="Y13" s="14">
        <v>0.62022726048790999</v>
      </c>
      <c r="Z13" s="4"/>
      <c r="AA13" s="4"/>
      <c r="AB13" s="4"/>
    </row>
    <row r="14" spans="1:28" ht="15.6" customHeight="1" x14ac:dyDescent="0.3">
      <c r="A14" s="4"/>
      <c r="B14" s="16" t="s">
        <v>23</v>
      </c>
      <c r="C14" s="10">
        <v>422</v>
      </c>
      <c r="D14" s="11">
        <v>-84</v>
      </c>
      <c r="E14" s="12">
        <v>338</v>
      </c>
      <c r="F14" s="10">
        <v>1419</v>
      </c>
      <c r="G14" s="11">
        <v>-1690</v>
      </c>
      <c r="H14" s="12">
        <v>-271</v>
      </c>
      <c r="I14" s="10">
        <v>0</v>
      </c>
      <c r="J14" s="11">
        <v>0</v>
      </c>
      <c r="K14" s="12">
        <v>0</v>
      </c>
      <c r="L14" s="10">
        <v>805</v>
      </c>
      <c r="M14" s="11">
        <v>-14563</v>
      </c>
      <c r="N14" s="12">
        <v>-13758</v>
      </c>
      <c r="O14" s="10">
        <v>15122</v>
      </c>
      <c r="P14" s="11">
        <v>-15761</v>
      </c>
      <c r="Q14" s="12">
        <v>-639</v>
      </c>
      <c r="R14" s="10">
        <v>13621</v>
      </c>
      <c r="S14" s="11">
        <v>-7436</v>
      </c>
      <c r="T14" s="12">
        <v>6185</v>
      </c>
      <c r="U14" s="10">
        <v>31389</v>
      </c>
      <c r="V14" s="11">
        <v>-39534</v>
      </c>
      <c r="W14" s="12">
        <v>-8145</v>
      </c>
      <c r="X14" s="13">
        <v>28974</v>
      </c>
      <c r="Y14" s="14">
        <v>0.9230622192487814</v>
      </c>
      <c r="Z14" s="4"/>
      <c r="AA14" s="4"/>
      <c r="AB14" s="4"/>
    </row>
    <row r="15" spans="1:28" ht="15.6" customHeight="1" x14ac:dyDescent="0.3">
      <c r="A15" s="4"/>
      <c r="B15" s="16" t="s">
        <v>24</v>
      </c>
      <c r="C15" s="10">
        <v>938</v>
      </c>
      <c r="D15" s="11">
        <v>-73</v>
      </c>
      <c r="E15" s="12">
        <v>865</v>
      </c>
      <c r="F15" s="10">
        <v>2669</v>
      </c>
      <c r="G15" s="11">
        <v>-2922.99</v>
      </c>
      <c r="H15" s="12">
        <v>-253.98999999999978</v>
      </c>
      <c r="I15" s="10">
        <v>0</v>
      </c>
      <c r="J15" s="11">
        <v>0</v>
      </c>
      <c r="K15" s="12">
        <v>0</v>
      </c>
      <c r="L15" s="10">
        <v>3175</v>
      </c>
      <c r="M15" s="11">
        <v>-1990</v>
      </c>
      <c r="N15" s="12">
        <v>1185</v>
      </c>
      <c r="O15" s="10">
        <v>4529</v>
      </c>
      <c r="P15" s="11">
        <v>-2684</v>
      </c>
      <c r="Q15" s="12">
        <v>1845</v>
      </c>
      <c r="R15" s="10">
        <v>2279</v>
      </c>
      <c r="S15" s="11">
        <v>-10782</v>
      </c>
      <c r="T15" s="12">
        <v>-8503</v>
      </c>
      <c r="U15" s="10">
        <v>13590</v>
      </c>
      <c r="V15" s="11">
        <v>-18451.989999999998</v>
      </c>
      <c r="W15" s="12">
        <v>-4861.99</v>
      </c>
      <c r="X15" s="13">
        <v>9758</v>
      </c>
      <c r="Y15" s="14">
        <v>0.71802796173657102</v>
      </c>
      <c r="Z15" s="4"/>
      <c r="AA15" s="4"/>
      <c r="AB15" s="4"/>
    </row>
    <row r="16" spans="1:28" ht="15.6" customHeight="1" x14ac:dyDescent="0.3">
      <c r="A16" s="17"/>
      <c r="B16" s="16" t="s">
        <v>25</v>
      </c>
      <c r="C16" s="10">
        <v>1803</v>
      </c>
      <c r="D16" s="11">
        <v>-639</v>
      </c>
      <c r="E16" s="12">
        <v>1164</v>
      </c>
      <c r="F16" s="10">
        <v>2639</v>
      </c>
      <c r="G16" s="11">
        <v>-7675.36</v>
      </c>
      <c r="H16" s="12">
        <v>-5036.3599999999997</v>
      </c>
      <c r="I16" s="10">
        <v>730</v>
      </c>
      <c r="J16" s="11">
        <v>0</v>
      </c>
      <c r="K16" s="12">
        <v>730</v>
      </c>
      <c r="L16" s="10">
        <v>4805</v>
      </c>
      <c r="M16" s="11">
        <v>-6427</v>
      </c>
      <c r="N16" s="12">
        <v>-1622</v>
      </c>
      <c r="O16" s="10">
        <v>2987</v>
      </c>
      <c r="P16" s="11">
        <v>-1974</v>
      </c>
      <c r="Q16" s="12">
        <v>1013</v>
      </c>
      <c r="R16" s="10">
        <v>2751</v>
      </c>
      <c r="S16" s="11">
        <v>-1164.53</v>
      </c>
      <c r="T16" s="12">
        <v>1586.47</v>
      </c>
      <c r="U16" s="10">
        <v>15715</v>
      </c>
      <c r="V16" s="11">
        <v>-17879.89</v>
      </c>
      <c r="W16" s="12">
        <v>-2164.8899999999994</v>
      </c>
      <c r="X16" s="13">
        <v>14615</v>
      </c>
      <c r="Y16" s="14">
        <v>0.93000318167356033</v>
      </c>
      <c r="Z16" s="17"/>
      <c r="AA16" s="17"/>
      <c r="AB16" s="17"/>
    </row>
    <row r="17" spans="1:28" ht="15.6" customHeight="1" x14ac:dyDescent="0.3">
      <c r="A17" s="17"/>
      <c r="B17" s="16" t="s">
        <v>26</v>
      </c>
      <c r="C17" s="10">
        <v>134</v>
      </c>
      <c r="D17" s="11">
        <v>0</v>
      </c>
      <c r="E17" s="12">
        <v>134</v>
      </c>
      <c r="F17" s="10">
        <v>2251</v>
      </c>
      <c r="G17" s="11">
        <v>-12502</v>
      </c>
      <c r="H17" s="12">
        <v>-10251</v>
      </c>
      <c r="I17" s="10">
        <v>68</v>
      </c>
      <c r="J17" s="11">
        <v>0</v>
      </c>
      <c r="K17" s="12">
        <v>68</v>
      </c>
      <c r="L17" s="10">
        <v>5164.3</v>
      </c>
      <c r="M17" s="11">
        <v>-2321.3000000000002</v>
      </c>
      <c r="N17" s="12">
        <v>2843</v>
      </c>
      <c r="O17" s="10">
        <v>9062</v>
      </c>
      <c r="P17" s="11">
        <v>-9347</v>
      </c>
      <c r="Q17" s="12">
        <v>-285</v>
      </c>
      <c r="R17" s="10">
        <v>7980</v>
      </c>
      <c r="S17" s="11">
        <v>-7185</v>
      </c>
      <c r="T17" s="12">
        <v>795</v>
      </c>
      <c r="U17" s="10">
        <v>24659.3</v>
      </c>
      <c r="V17" s="11">
        <v>-31355.3</v>
      </c>
      <c r="W17" s="12">
        <v>-6696</v>
      </c>
      <c r="X17" s="13">
        <v>21322.3</v>
      </c>
      <c r="Y17" s="14">
        <v>0.86467580182730253</v>
      </c>
      <c r="Z17" s="17"/>
      <c r="AA17" s="17"/>
      <c r="AB17" s="17"/>
    </row>
    <row r="18" spans="1:28" ht="15.6" customHeight="1" x14ac:dyDescent="0.3">
      <c r="A18" s="3"/>
      <c r="B18" s="16" t="s">
        <v>27</v>
      </c>
      <c r="C18" s="10">
        <v>0</v>
      </c>
      <c r="D18" s="11">
        <v>-633</v>
      </c>
      <c r="E18" s="12">
        <v>-633</v>
      </c>
      <c r="F18" s="10">
        <v>3799.5</v>
      </c>
      <c r="G18" s="11">
        <v>-1201.9000000000001</v>
      </c>
      <c r="H18" s="12">
        <v>2597.6</v>
      </c>
      <c r="I18" s="10">
        <v>1669</v>
      </c>
      <c r="J18" s="11">
        <v>0</v>
      </c>
      <c r="K18" s="12">
        <v>1669</v>
      </c>
      <c r="L18" s="10">
        <v>2024</v>
      </c>
      <c r="M18" s="11">
        <v>-1621</v>
      </c>
      <c r="N18" s="12">
        <v>403</v>
      </c>
      <c r="O18" s="10">
        <v>35962</v>
      </c>
      <c r="P18" s="11">
        <v>-5928.1399999999994</v>
      </c>
      <c r="Q18" s="12">
        <v>30033.86</v>
      </c>
      <c r="R18" s="10">
        <v>4932</v>
      </c>
      <c r="S18" s="11">
        <v>-654</v>
      </c>
      <c r="T18" s="12">
        <v>4278</v>
      </c>
      <c r="U18" s="10">
        <v>48386.5</v>
      </c>
      <c r="V18" s="11">
        <v>-10038.039999999999</v>
      </c>
      <c r="W18" s="12">
        <v>38348.46</v>
      </c>
      <c r="X18" s="13">
        <v>42438.5</v>
      </c>
      <c r="Y18" s="14">
        <v>0.87707315056885704</v>
      </c>
      <c r="Z18" s="3"/>
      <c r="AA18" s="3"/>
      <c r="AB18" s="3"/>
    </row>
    <row r="19" spans="1:28" ht="15.6" customHeight="1" thickBot="1" x14ac:dyDescent="0.35">
      <c r="A19" s="3"/>
      <c r="B19" s="18" t="s">
        <v>28</v>
      </c>
      <c r="C19" s="19">
        <v>371</v>
      </c>
      <c r="D19" s="20">
        <v>-761</v>
      </c>
      <c r="E19" s="12">
        <v>-390</v>
      </c>
      <c r="F19" s="19">
        <v>4577.8999999999996</v>
      </c>
      <c r="G19" s="20">
        <v>-3138.4647</v>
      </c>
      <c r="H19" s="12">
        <v>1439.4352999999996</v>
      </c>
      <c r="I19" s="19">
        <v>4949</v>
      </c>
      <c r="J19" s="20">
        <v>0</v>
      </c>
      <c r="K19" s="12">
        <v>4949</v>
      </c>
      <c r="L19" s="19">
        <v>6940.4147000000003</v>
      </c>
      <c r="M19" s="20">
        <v>-963</v>
      </c>
      <c r="N19" s="12">
        <v>5977.4147000000003</v>
      </c>
      <c r="O19" s="19">
        <v>43917.445</v>
      </c>
      <c r="P19" s="20">
        <v>-1746.75</v>
      </c>
      <c r="Q19" s="12">
        <v>42170.695</v>
      </c>
      <c r="R19" s="19">
        <v>27821.25</v>
      </c>
      <c r="S19" s="20">
        <v>-1208.1949999999999</v>
      </c>
      <c r="T19" s="12">
        <v>26613.055</v>
      </c>
      <c r="U19" s="21">
        <v>88577.009699999995</v>
      </c>
      <c r="V19" s="22">
        <v>-7817.4097000000002</v>
      </c>
      <c r="W19" s="23">
        <v>80759.600000000006</v>
      </c>
      <c r="X19" s="24">
        <v>81195.009699999995</v>
      </c>
      <c r="Y19" s="14">
        <v>0.91666009018590744</v>
      </c>
      <c r="Z19" s="3"/>
      <c r="AA19" s="3"/>
      <c r="AB19" s="3"/>
    </row>
    <row r="20" spans="1:28" ht="15.6" customHeight="1" thickBot="1" x14ac:dyDescent="0.35">
      <c r="A20" s="25"/>
      <c r="B20" s="26" t="s">
        <v>29</v>
      </c>
      <c r="C20" s="27">
        <v>16996</v>
      </c>
      <c r="D20" s="28">
        <v>-2444</v>
      </c>
      <c r="E20" s="29">
        <v>14552</v>
      </c>
      <c r="F20" s="30">
        <v>120394.4</v>
      </c>
      <c r="G20" s="28">
        <v>-69098.714699999997</v>
      </c>
      <c r="H20" s="31">
        <v>51295.685299999997</v>
      </c>
      <c r="I20" s="30">
        <v>13606</v>
      </c>
      <c r="J20" s="28">
        <v>-4385</v>
      </c>
      <c r="K20" s="31">
        <v>9221</v>
      </c>
      <c r="L20" s="30">
        <v>66700.714699999997</v>
      </c>
      <c r="M20" s="28">
        <v>-58929.3</v>
      </c>
      <c r="N20" s="31">
        <v>7771.4147000000003</v>
      </c>
      <c r="O20" s="30">
        <v>202496.44500000001</v>
      </c>
      <c r="P20" s="28">
        <v>-107320.89</v>
      </c>
      <c r="Q20" s="31">
        <v>95175.554999999993</v>
      </c>
      <c r="R20" s="30">
        <v>138998.25</v>
      </c>
      <c r="S20" s="28">
        <v>-54396.724999999999</v>
      </c>
      <c r="T20" s="31">
        <v>84601.524999999994</v>
      </c>
      <c r="U20" s="30">
        <v>559191.80969999998</v>
      </c>
      <c r="V20" s="28">
        <v>-296574.62969999999</v>
      </c>
      <c r="W20" s="31">
        <v>262617.18</v>
      </c>
      <c r="X20" s="30">
        <v>398051.80969999998</v>
      </c>
      <c r="Y20" s="32">
        <v>0.71183411987659517</v>
      </c>
      <c r="Z20" s="25"/>
      <c r="AA20" s="25"/>
      <c r="AB20" s="25"/>
    </row>
    <row r="21" spans="1:28" ht="15.6" customHeight="1" x14ac:dyDescent="0.3">
      <c r="A21" s="33"/>
      <c r="B21" s="25"/>
      <c r="C21" s="25"/>
      <c r="D21" s="25"/>
      <c r="E21" s="25"/>
      <c r="F21" s="25"/>
      <c r="G21" s="25"/>
      <c r="H21" s="34"/>
      <c r="I21" s="34"/>
      <c r="J21" s="35"/>
      <c r="K21" s="3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5.6" customHeight="1" thickBot="1" x14ac:dyDescent="0.3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6" customHeight="1" thickBot="1" x14ac:dyDescent="0.35">
      <c r="A23" s="3"/>
      <c r="B23" s="59" t="s">
        <v>36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6"/>
      <c r="Y23" s="37"/>
      <c r="Z23" s="3"/>
      <c r="AA23" s="3"/>
      <c r="AB23" s="3"/>
    </row>
    <row r="24" spans="1:28" ht="15.6" customHeight="1" x14ac:dyDescent="0.3">
      <c r="A24" s="3"/>
      <c r="B24" s="61"/>
      <c r="C24" s="63" t="s">
        <v>1</v>
      </c>
      <c r="D24" s="64"/>
      <c r="E24" s="65"/>
      <c r="F24" s="63" t="s">
        <v>2</v>
      </c>
      <c r="G24" s="64"/>
      <c r="H24" s="65"/>
      <c r="I24" s="63" t="s">
        <v>3</v>
      </c>
      <c r="J24" s="64"/>
      <c r="K24" s="65"/>
      <c r="L24" s="63" t="s">
        <v>4</v>
      </c>
      <c r="M24" s="64"/>
      <c r="N24" s="65"/>
      <c r="O24" s="63" t="s">
        <v>5</v>
      </c>
      <c r="P24" s="64"/>
      <c r="Q24" s="65"/>
      <c r="R24" s="63" t="s">
        <v>6</v>
      </c>
      <c r="S24" s="64"/>
      <c r="T24" s="65"/>
      <c r="U24" s="63" t="s">
        <v>7</v>
      </c>
      <c r="V24" s="64"/>
      <c r="W24" s="65"/>
      <c r="X24" s="57"/>
      <c r="Y24" s="58"/>
      <c r="Z24" s="3"/>
      <c r="AA24" s="3"/>
      <c r="AB24" s="3"/>
    </row>
    <row r="25" spans="1:28" ht="28.2" customHeight="1" x14ac:dyDescent="0.3">
      <c r="A25" s="4"/>
      <c r="B25" s="62"/>
      <c r="C25" s="5" t="s">
        <v>8</v>
      </c>
      <c r="D25" s="6" t="s">
        <v>9</v>
      </c>
      <c r="E25" s="7" t="s">
        <v>10</v>
      </c>
      <c r="F25" s="5" t="s">
        <v>8</v>
      </c>
      <c r="G25" s="6" t="s">
        <v>9</v>
      </c>
      <c r="H25" s="7" t="s">
        <v>10</v>
      </c>
      <c r="I25" s="5" t="s">
        <v>8</v>
      </c>
      <c r="J25" s="6" t="s">
        <v>9</v>
      </c>
      <c r="K25" s="7" t="s">
        <v>10</v>
      </c>
      <c r="L25" s="5" t="s">
        <v>8</v>
      </c>
      <c r="M25" s="6" t="s">
        <v>9</v>
      </c>
      <c r="N25" s="7" t="s">
        <v>10</v>
      </c>
      <c r="O25" s="5" t="s">
        <v>8</v>
      </c>
      <c r="P25" s="6" t="s">
        <v>9</v>
      </c>
      <c r="Q25" s="7" t="s">
        <v>10</v>
      </c>
      <c r="R25" s="5" t="s">
        <v>8</v>
      </c>
      <c r="S25" s="6" t="s">
        <v>9</v>
      </c>
      <c r="T25" s="7" t="s">
        <v>10</v>
      </c>
      <c r="U25" s="5" t="s">
        <v>8</v>
      </c>
      <c r="V25" s="6" t="s">
        <v>9</v>
      </c>
      <c r="W25" s="7" t="s">
        <v>10</v>
      </c>
      <c r="X25" s="36"/>
      <c r="Y25" s="37"/>
      <c r="Z25" s="3"/>
      <c r="AA25" s="3"/>
      <c r="AB25" s="3"/>
    </row>
    <row r="26" spans="1:28" ht="15.6" customHeight="1" x14ac:dyDescent="0.3">
      <c r="A26" s="4"/>
      <c r="B26" s="9" t="s">
        <v>13</v>
      </c>
      <c r="C26" s="38">
        <v>0</v>
      </c>
      <c r="D26" s="39">
        <v>0</v>
      </c>
      <c r="E26" s="40">
        <v>0</v>
      </c>
      <c r="F26" s="38">
        <v>2.284125255856754</v>
      </c>
      <c r="G26" s="39">
        <v>1.1966600000000001E-2</v>
      </c>
      <c r="H26" s="40">
        <v>2.2721586558567539</v>
      </c>
      <c r="I26" s="38">
        <v>7.1365100000000001E-2</v>
      </c>
      <c r="J26" s="39">
        <v>0</v>
      </c>
      <c r="K26" s="40">
        <v>7.1365100000000001E-2</v>
      </c>
      <c r="L26" s="38">
        <v>0.51367699999999994</v>
      </c>
      <c r="M26" s="39">
        <v>1.0550046999999998</v>
      </c>
      <c r="N26" s="40">
        <v>-0.54132769999999986</v>
      </c>
      <c r="O26" s="38">
        <v>0.6182648999999999</v>
      </c>
      <c r="P26" s="39">
        <v>1.3517185999999997</v>
      </c>
      <c r="Q26" s="40">
        <v>-0.73345369999999976</v>
      </c>
      <c r="R26" s="38">
        <v>0.66000559999999997</v>
      </c>
      <c r="S26" s="39">
        <v>0.44332099999999997</v>
      </c>
      <c r="T26" s="40">
        <v>0.2166846</v>
      </c>
      <c r="U26" s="38">
        <v>4.1474378558567535</v>
      </c>
      <c r="V26" s="39">
        <v>2.8620108999999996</v>
      </c>
      <c r="W26" s="40">
        <v>1.2854269558567541</v>
      </c>
      <c r="X26" s="41"/>
      <c r="Y26" s="42"/>
      <c r="Z26" s="3"/>
      <c r="AA26" s="3"/>
      <c r="AB26" s="3"/>
    </row>
    <row r="27" spans="1:28" ht="15.6" customHeight="1" x14ac:dyDescent="0.3">
      <c r="A27" s="15"/>
      <c r="B27" s="9" t="s">
        <v>14</v>
      </c>
      <c r="C27" s="38">
        <v>0</v>
      </c>
      <c r="D27" s="39">
        <v>0</v>
      </c>
      <c r="E27" s="40">
        <v>0</v>
      </c>
      <c r="F27" s="38">
        <v>0.68929414414324564</v>
      </c>
      <c r="G27" s="39">
        <v>0.42039430000000005</v>
      </c>
      <c r="H27" s="40">
        <v>0.26889984414324558</v>
      </c>
      <c r="I27" s="38">
        <v>0</v>
      </c>
      <c r="J27" s="39">
        <v>0</v>
      </c>
      <c r="K27" s="40">
        <v>0</v>
      </c>
      <c r="L27" s="38">
        <v>0.69161699999999993</v>
      </c>
      <c r="M27" s="39">
        <v>0.42399017999999999</v>
      </c>
      <c r="N27" s="40">
        <v>0.26762681999999993</v>
      </c>
      <c r="O27" s="38">
        <v>0</v>
      </c>
      <c r="P27" s="39">
        <v>1.8437210000000002</v>
      </c>
      <c r="Q27" s="40">
        <v>-1.8437210000000002</v>
      </c>
      <c r="R27" s="38">
        <v>1.1056836999999999</v>
      </c>
      <c r="S27" s="39">
        <v>1.1368196000000002</v>
      </c>
      <c r="T27" s="40">
        <v>-3.1135900000000216E-2</v>
      </c>
      <c r="U27" s="38">
        <v>2.4865948441432453</v>
      </c>
      <c r="V27" s="39">
        <v>3.8249250799999999</v>
      </c>
      <c r="W27" s="40">
        <v>-1.3383302358567548</v>
      </c>
      <c r="X27" s="41"/>
      <c r="Y27" s="42"/>
      <c r="Z27" s="3"/>
      <c r="AA27" s="3"/>
      <c r="AB27" s="3"/>
    </row>
    <row r="28" spans="1:28" ht="15.6" customHeight="1" x14ac:dyDescent="0.3">
      <c r="A28" s="4"/>
      <c r="B28" s="9" t="s">
        <v>15</v>
      </c>
      <c r="C28" s="38">
        <v>0</v>
      </c>
      <c r="D28" s="39">
        <v>2.0156149999999999</v>
      </c>
      <c r="E28" s="40">
        <v>-2.0156149999999999</v>
      </c>
      <c r="F28" s="38">
        <v>0.60353329999999994</v>
      </c>
      <c r="G28" s="39">
        <v>0.70295419999999986</v>
      </c>
      <c r="H28" s="40">
        <v>-9.9420899999999923E-2</v>
      </c>
      <c r="I28" s="38">
        <v>0.429865</v>
      </c>
      <c r="J28" s="39">
        <v>0</v>
      </c>
      <c r="K28" s="40">
        <v>0.429865</v>
      </c>
      <c r="L28" s="38">
        <v>1.3455370000000002</v>
      </c>
      <c r="M28" s="39">
        <v>2.1280931999999995</v>
      </c>
      <c r="N28" s="40">
        <v>-0.78255619999999926</v>
      </c>
      <c r="O28" s="38">
        <v>12.415712400000002</v>
      </c>
      <c r="P28" s="39">
        <v>0</v>
      </c>
      <c r="Q28" s="40">
        <v>12.415712400000002</v>
      </c>
      <c r="R28" s="38">
        <v>0.62245200000000012</v>
      </c>
      <c r="S28" s="39">
        <v>0.70438960000000006</v>
      </c>
      <c r="T28" s="40">
        <v>-8.1937599999999944E-2</v>
      </c>
      <c r="U28" s="38">
        <v>15.417099700000003</v>
      </c>
      <c r="V28" s="39">
        <v>5.5510519999999994</v>
      </c>
      <c r="W28" s="40">
        <v>9.8660477000000029</v>
      </c>
      <c r="X28" s="41"/>
      <c r="Y28" s="42"/>
      <c r="Z28" s="3"/>
      <c r="AA28" s="3"/>
      <c r="AB28" s="3"/>
    </row>
    <row r="29" spans="1:28" ht="15.6" customHeight="1" x14ac:dyDescent="0.3">
      <c r="A29" s="4"/>
      <c r="B29" s="9" t="s">
        <v>16</v>
      </c>
      <c r="C29" s="38">
        <v>0</v>
      </c>
      <c r="D29" s="39">
        <v>0</v>
      </c>
      <c r="E29" s="40">
        <v>0</v>
      </c>
      <c r="F29" s="38">
        <v>3.9229970188471182</v>
      </c>
      <c r="G29" s="39">
        <v>0.31048063000000004</v>
      </c>
      <c r="H29" s="40">
        <v>3.6125163888471183</v>
      </c>
      <c r="I29" s="38">
        <v>1.2257709999999999</v>
      </c>
      <c r="J29" s="39">
        <v>0</v>
      </c>
      <c r="K29" s="40">
        <v>1.2257709999999999</v>
      </c>
      <c r="L29" s="38">
        <v>1.1215257999999997</v>
      </c>
      <c r="M29" s="39">
        <v>1.2459817000000002</v>
      </c>
      <c r="N29" s="40">
        <v>-0.12445590000000051</v>
      </c>
      <c r="O29" s="38">
        <v>4.5625460999999996</v>
      </c>
      <c r="P29" s="39">
        <v>5.0674820000000009</v>
      </c>
      <c r="Q29" s="40">
        <v>-0.50493590000000133</v>
      </c>
      <c r="R29" s="38">
        <v>1.5559282999999999</v>
      </c>
      <c r="S29" s="39">
        <v>0.63551499999999994</v>
      </c>
      <c r="T29" s="40">
        <v>0.92041329999999999</v>
      </c>
      <c r="U29" s="38">
        <v>12.388768218847117</v>
      </c>
      <c r="V29" s="39">
        <v>7.2594593300000012</v>
      </c>
      <c r="W29" s="40">
        <v>5.1293088888471168</v>
      </c>
      <c r="X29" s="41"/>
      <c r="Y29" s="42"/>
      <c r="Z29" s="3"/>
      <c r="AA29" s="3"/>
      <c r="AB29" s="3"/>
    </row>
    <row r="30" spans="1:28" ht="15.6" customHeight="1" x14ac:dyDescent="0.3">
      <c r="A30" s="3"/>
      <c r="B30" s="9" t="s">
        <v>17</v>
      </c>
      <c r="C30" s="38">
        <v>0.1041</v>
      </c>
      <c r="D30" s="39">
        <v>0</v>
      </c>
      <c r="E30" s="40">
        <v>0.1041</v>
      </c>
      <c r="F30" s="38">
        <v>0.74157759999999995</v>
      </c>
      <c r="G30" s="39">
        <v>0.71812125999999998</v>
      </c>
      <c r="H30" s="40">
        <v>2.3456339999999964E-2</v>
      </c>
      <c r="I30" s="38">
        <v>0</v>
      </c>
      <c r="J30" s="39">
        <v>0</v>
      </c>
      <c r="K30" s="40">
        <v>0</v>
      </c>
      <c r="L30" s="38">
        <v>1.14658824</v>
      </c>
      <c r="M30" s="39">
        <v>0.30298170000000002</v>
      </c>
      <c r="N30" s="40">
        <v>0.84360654000000002</v>
      </c>
      <c r="O30" s="38">
        <v>0.70649250000000008</v>
      </c>
      <c r="P30" s="39">
        <v>0.88540400000000008</v>
      </c>
      <c r="Q30" s="40">
        <v>-0.1789115</v>
      </c>
      <c r="R30" s="38">
        <v>2.9634923</v>
      </c>
      <c r="S30" s="39">
        <v>0.66543399999999997</v>
      </c>
      <c r="T30" s="40">
        <v>2.2980583000000001</v>
      </c>
      <c r="U30" s="38">
        <v>5.6622506399999999</v>
      </c>
      <c r="V30" s="39">
        <v>2.5719409600000001</v>
      </c>
      <c r="W30" s="40">
        <v>3.0903096799999998</v>
      </c>
      <c r="X30" s="41"/>
      <c r="Y30" s="42"/>
      <c r="Z30" s="3"/>
      <c r="AA30" s="3"/>
      <c r="AB30" s="3"/>
    </row>
    <row r="31" spans="1:28" ht="15.6" customHeight="1" x14ac:dyDescent="0.3">
      <c r="A31" s="4"/>
      <c r="B31" s="16" t="s">
        <v>18</v>
      </c>
      <c r="C31" s="38">
        <v>0.3</v>
      </c>
      <c r="D31" s="39">
        <v>0</v>
      </c>
      <c r="E31" s="40">
        <v>0.3</v>
      </c>
      <c r="F31" s="38">
        <v>4.1490667700000001</v>
      </c>
      <c r="G31" s="39">
        <v>0.63227453999999994</v>
      </c>
      <c r="H31" s="40">
        <v>3.5167922300000001</v>
      </c>
      <c r="I31" s="38">
        <v>1.3100000000000001E-2</v>
      </c>
      <c r="J31" s="39">
        <v>0</v>
      </c>
      <c r="K31" s="40">
        <v>1.3100000000000001E-2</v>
      </c>
      <c r="L31" s="38">
        <v>2.6941373328687197</v>
      </c>
      <c r="M31" s="39">
        <v>1.5955155000000003</v>
      </c>
      <c r="N31" s="40">
        <v>1.0986218328687194</v>
      </c>
      <c r="O31" s="38">
        <v>6.9197039499999988</v>
      </c>
      <c r="P31" s="39">
        <v>12.609802849999999</v>
      </c>
      <c r="Q31" s="40">
        <v>-5.6900989000000006</v>
      </c>
      <c r="R31" s="38">
        <v>9.1510200000000044</v>
      </c>
      <c r="S31" s="39">
        <v>2.4620543000000001</v>
      </c>
      <c r="T31" s="40">
        <v>6.6889657000000042</v>
      </c>
      <c r="U31" s="38">
        <v>23.227028052868725</v>
      </c>
      <c r="V31" s="39">
        <v>17.299647190000002</v>
      </c>
      <c r="W31" s="40">
        <v>5.9273808628687235</v>
      </c>
      <c r="X31" s="41"/>
      <c r="Y31" s="42"/>
      <c r="Z31" s="4"/>
      <c r="AA31" s="4"/>
      <c r="AB31" s="4"/>
    </row>
    <row r="32" spans="1:28" ht="15.6" customHeight="1" x14ac:dyDescent="0.3">
      <c r="A32" s="4"/>
      <c r="B32" s="16" t="s">
        <v>19</v>
      </c>
      <c r="C32" s="38">
        <v>0.44263599999999997</v>
      </c>
      <c r="D32" s="39">
        <v>1.9074899999999999E-2</v>
      </c>
      <c r="E32" s="40">
        <v>0.42356109999999997</v>
      </c>
      <c r="F32" s="38">
        <v>1.106572408354161</v>
      </c>
      <c r="G32" s="39">
        <v>1.4653923200000001</v>
      </c>
      <c r="H32" s="40">
        <v>-0.35881991164583904</v>
      </c>
      <c r="I32" s="38">
        <v>0</v>
      </c>
      <c r="J32" s="39">
        <v>0</v>
      </c>
      <c r="K32" s="40">
        <v>0</v>
      </c>
      <c r="L32" s="38">
        <v>1.40139850713128</v>
      </c>
      <c r="M32" s="39">
        <v>0.57347230000000005</v>
      </c>
      <c r="N32" s="40">
        <v>0.82792620713127996</v>
      </c>
      <c r="O32" s="38">
        <v>3.2559071999999998</v>
      </c>
      <c r="P32" s="39">
        <v>0.74023299999999992</v>
      </c>
      <c r="Q32" s="40">
        <v>2.5156741999999999</v>
      </c>
      <c r="R32" s="38">
        <v>10.878738668924305</v>
      </c>
      <c r="S32" s="39">
        <v>0.49722579999999994</v>
      </c>
      <c r="T32" s="40">
        <v>10.381512868924304</v>
      </c>
      <c r="U32" s="38">
        <v>17.085252784409747</v>
      </c>
      <c r="V32" s="39">
        <v>3.2953983199999999</v>
      </c>
      <c r="W32" s="40">
        <v>13.789854464409744</v>
      </c>
      <c r="X32" s="41"/>
      <c r="Y32" s="42"/>
      <c r="Z32" s="4"/>
      <c r="AA32" s="4"/>
      <c r="AB32" s="4"/>
    </row>
    <row r="33" spans="1:28" ht="15.6" customHeight="1" x14ac:dyDescent="0.3">
      <c r="A33" s="4"/>
      <c r="B33" s="16" t="s">
        <v>20</v>
      </c>
      <c r="C33" s="38">
        <v>4.5481729999999994</v>
      </c>
      <c r="D33" s="39">
        <v>6.6243899999999994E-2</v>
      </c>
      <c r="E33" s="40">
        <v>4.4819290999999994</v>
      </c>
      <c r="F33" s="38">
        <v>2.7452059516458394</v>
      </c>
      <c r="G33" s="39">
        <v>0.65733279999999994</v>
      </c>
      <c r="H33" s="40">
        <v>2.0878731516458395</v>
      </c>
      <c r="I33" s="38">
        <v>0</v>
      </c>
      <c r="J33" s="39">
        <v>4.2790609999999996</v>
      </c>
      <c r="K33" s="40">
        <v>-4.2790609999999996</v>
      </c>
      <c r="L33" s="38">
        <v>0.63625199999999993</v>
      </c>
      <c r="M33" s="39">
        <v>0.21502329999999997</v>
      </c>
      <c r="N33" s="40">
        <v>0.42122869999999996</v>
      </c>
      <c r="O33" s="38">
        <v>0.96435705357142865</v>
      </c>
      <c r="P33" s="39">
        <v>2.5264455999999997</v>
      </c>
      <c r="Q33" s="40">
        <v>-1.562088546428571</v>
      </c>
      <c r="R33" s="38">
        <v>2.0197662310756974</v>
      </c>
      <c r="S33" s="39">
        <v>0.78237079999999992</v>
      </c>
      <c r="T33" s="40">
        <v>1.2373954310756976</v>
      </c>
      <c r="U33" s="38">
        <v>10.913754236292965</v>
      </c>
      <c r="V33" s="39">
        <v>8.5264773999999992</v>
      </c>
      <c r="W33" s="40">
        <v>2.3872768362929664</v>
      </c>
      <c r="X33" s="41"/>
      <c r="Y33" s="42"/>
      <c r="Z33" s="4"/>
      <c r="AA33" s="4"/>
      <c r="AB33" s="4"/>
    </row>
    <row r="34" spans="1:28" ht="15.6" customHeight="1" x14ac:dyDescent="0.3">
      <c r="A34" s="4"/>
      <c r="B34" s="16" t="s">
        <v>21</v>
      </c>
      <c r="C34" s="38">
        <v>1.0527990074</v>
      </c>
      <c r="D34" s="39">
        <v>0</v>
      </c>
      <c r="E34" s="40">
        <v>1.0527990074</v>
      </c>
      <c r="F34" s="38">
        <v>5.5782829722000002</v>
      </c>
      <c r="G34" s="39">
        <v>71.647775504399959</v>
      </c>
      <c r="H34" s="40">
        <v>-66.069492532199959</v>
      </c>
      <c r="I34" s="38">
        <v>0</v>
      </c>
      <c r="J34" s="39">
        <v>0</v>
      </c>
      <c r="K34" s="40">
        <v>0</v>
      </c>
      <c r="L34" s="38">
        <v>0.5625561537999999</v>
      </c>
      <c r="M34" s="39">
        <v>0.32521342190000002</v>
      </c>
      <c r="N34" s="40">
        <v>0.23734273189999988</v>
      </c>
      <c r="O34" s="38">
        <v>4.9770086903285726</v>
      </c>
      <c r="P34" s="39">
        <v>6.1719128790000006</v>
      </c>
      <c r="Q34" s="40">
        <v>-1.194904188671428</v>
      </c>
      <c r="R34" s="38">
        <v>1.8475894956000001</v>
      </c>
      <c r="S34" s="39">
        <v>2.4736987264999994</v>
      </c>
      <c r="T34" s="40">
        <v>-0.62610923089999937</v>
      </c>
      <c r="U34" s="38">
        <v>14.018236319328572</v>
      </c>
      <c r="V34" s="39">
        <v>80.61860053179997</v>
      </c>
      <c r="W34" s="40">
        <v>-66.600364212471391</v>
      </c>
      <c r="X34" s="41"/>
      <c r="Y34" s="42"/>
      <c r="Z34" s="4"/>
      <c r="AA34" s="4"/>
      <c r="AB34" s="4"/>
    </row>
    <row r="35" spans="1:28" ht="15.6" customHeight="1" x14ac:dyDescent="0.3">
      <c r="A35" s="4"/>
      <c r="B35" s="16" t="s">
        <v>22</v>
      </c>
      <c r="C35" s="38">
        <v>1.3754649999999997</v>
      </c>
      <c r="D35" s="39">
        <v>0</v>
      </c>
      <c r="E35" s="40">
        <v>1.3754649999999997</v>
      </c>
      <c r="F35" s="38">
        <v>1.5866785798</v>
      </c>
      <c r="G35" s="39">
        <v>0.50413691640000002</v>
      </c>
      <c r="H35" s="40">
        <v>1.0825416634</v>
      </c>
      <c r="I35" s="38">
        <v>0</v>
      </c>
      <c r="J35" s="39">
        <v>0</v>
      </c>
      <c r="K35" s="40">
        <v>0</v>
      </c>
      <c r="L35" s="38">
        <v>1.0510668183</v>
      </c>
      <c r="M35" s="39">
        <v>0.38078577149999998</v>
      </c>
      <c r="N35" s="40">
        <v>0.6702810468</v>
      </c>
      <c r="O35" s="38">
        <v>0.6271209631000001</v>
      </c>
      <c r="P35" s="39">
        <v>2.5450712362000001</v>
      </c>
      <c r="Q35" s="40">
        <v>-1.9179502731</v>
      </c>
      <c r="R35" s="38">
        <v>1.0056383026</v>
      </c>
      <c r="S35" s="39">
        <v>0.20113173370000001</v>
      </c>
      <c r="T35" s="40">
        <v>0.80450656889999994</v>
      </c>
      <c r="U35" s="38">
        <v>5.6459696638000008</v>
      </c>
      <c r="V35" s="39">
        <v>3.6311256578000002</v>
      </c>
      <c r="W35" s="40">
        <v>2.0148440059999997</v>
      </c>
      <c r="X35" s="41"/>
      <c r="Y35" s="42"/>
      <c r="Z35" s="4"/>
      <c r="AA35" s="4"/>
      <c r="AB35" s="4"/>
    </row>
    <row r="36" spans="1:28" ht="15.6" customHeight="1" x14ac:dyDescent="0.3">
      <c r="A36" s="4"/>
      <c r="B36" s="16" t="s">
        <v>23</v>
      </c>
      <c r="C36" s="38">
        <v>9.849999999999999E-2</v>
      </c>
      <c r="D36" s="39">
        <v>1.8769000000000001E-2</v>
      </c>
      <c r="E36" s="40">
        <v>7.9730999999999996E-2</v>
      </c>
      <c r="F36" s="38">
        <v>0.65689020219999994</v>
      </c>
      <c r="G36" s="39">
        <v>0.40722033271607999</v>
      </c>
      <c r="H36" s="40">
        <v>0.24966986948391995</v>
      </c>
      <c r="I36" s="38">
        <v>0</v>
      </c>
      <c r="J36" s="39">
        <v>0</v>
      </c>
      <c r="K36" s="40">
        <v>0</v>
      </c>
      <c r="L36" s="38">
        <v>2.0141017321999999</v>
      </c>
      <c r="M36" s="39">
        <v>4.1319251089554596</v>
      </c>
      <c r="N36" s="40">
        <v>-2.1178233767554597</v>
      </c>
      <c r="O36" s="38">
        <v>6.5896355497999997</v>
      </c>
      <c r="P36" s="39">
        <v>6.1947919362020079</v>
      </c>
      <c r="Q36" s="40">
        <v>0.3948436135979918</v>
      </c>
      <c r="R36" s="38">
        <v>5.7092420174999994</v>
      </c>
      <c r="S36" s="39">
        <v>4.6968424184000002</v>
      </c>
      <c r="T36" s="40">
        <v>1.0123995990999992</v>
      </c>
      <c r="U36" s="38">
        <v>15.068369501699999</v>
      </c>
      <c r="V36" s="39">
        <v>15.449548796273547</v>
      </c>
      <c r="W36" s="40">
        <v>-0.38117929457354882</v>
      </c>
      <c r="X36" s="41"/>
      <c r="Y36" s="42"/>
      <c r="Z36" s="4"/>
      <c r="AA36" s="4"/>
      <c r="AB36" s="4"/>
    </row>
    <row r="37" spans="1:28" ht="15.6" customHeight="1" x14ac:dyDescent="0.3">
      <c r="A37" s="4"/>
      <c r="B37" s="16" t="s">
        <v>24</v>
      </c>
      <c r="C37" s="38">
        <v>0.53935857279999999</v>
      </c>
      <c r="D37" s="39">
        <v>1.25373998E-2</v>
      </c>
      <c r="E37" s="40">
        <v>0.52682117299999998</v>
      </c>
      <c r="F37" s="38">
        <v>2.0446935118000003</v>
      </c>
      <c r="G37" s="39">
        <v>1.0498719548100002</v>
      </c>
      <c r="H37" s="40">
        <v>0.99482155699000008</v>
      </c>
      <c r="I37" s="38">
        <v>0</v>
      </c>
      <c r="J37" s="39">
        <v>0</v>
      </c>
      <c r="K37" s="40">
        <v>0</v>
      </c>
      <c r="L37" s="38">
        <v>0.50409999999999999</v>
      </c>
      <c r="M37" s="39">
        <v>0.82116256984453972</v>
      </c>
      <c r="N37" s="40">
        <v>-0.31706256984453973</v>
      </c>
      <c r="O37" s="38">
        <v>1.4753804726999999</v>
      </c>
      <c r="P37" s="39">
        <v>0.74534595249799196</v>
      </c>
      <c r="Q37" s="40">
        <v>0.73003452020200799</v>
      </c>
      <c r="R37" s="38">
        <v>0.50154262100000002</v>
      </c>
      <c r="S37" s="39">
        <v>2.6584378997</v>
      </c>
      <c r="T37" s="40">
        <v>-2.1568952787</v>
      </c>
      <c r="U37" s="38">
        <v>5.0650751783000008</v>
      </c>
      <c r="V37" s="39">
        <v>5.2873557766525323</v>
      </c>
      <c r="W37" s="40">
        <v>-0.22228059835253178</v>
      </c>
      <c r="X37" s="41"/>
      <c r="Y37" s="42"/>
      <c r="Z37" s="4"/>
      <c r="AA37" s="4"/>
      <c r="AB37" s="4"/>
    </row>
    <row r="38" spans="1:28" ht="15.6" customHeight="1" x14ac:dyDescent="0.3">
      <c r="A38" s="17"/>
      <c r="B38" s="16" t="s">
        <v>25</v>
      </c>
      <c r="C38" s="38">
        <v>0.76777668223533269</v>
      </c>
      <c r="D38" s="39">
        <v>0.141541</v>
      </c>
      <c r="E38" s="40">
        <v>0.62623568223533266</v>
      </c>
      <c r="F38" s="38">
        <v>1.0090899999999998</v>
      </c>
      <c r="G38" s="39">
        <v>2.0520112431000004</v>
      </c>
      <c r="H38" s="40">
        <v>-1.0429212431000006</v>
      </c>
      <c r="I38" s="38">
        <v>0.1255</v>
      </c>
      <c r="J38" s="39">
        <v>0</v>
      </c>
      <c r="K38" s="40">
        <v>0.1255</v>
      </c>
      <c r="L38" s="38">
        <v>1.2170420000000002</v>
      </c>
      <c r="M38" s="39">
        <v>1.9639548230999999</v>
      </c>
      <c r="N38" s="40">
        <v>-0.74691282309999973</v>
      </c>
      <c r="O38" s="38">
        <v>2.5812309085999998</v>
      </c>
      <c r="P38" s="39">
        <v>1.575221</v>
      </c>
      <c r="Q38" s="40">
        <v>1.0060099085999998</v>
      </c>
      <c r="R38" s="38">
        <v>1.6723422313</v>
      </c>
      <c r="S38" s="39">
        <v>0.35060126460000002</v>
      </c>
      <c r="T38" s="40">
        <v>1.3217409667</v>
      </c>
      <c r="U38" s="38">
        <v>7.3729818221353325</v>
      </c>
      <c r="V38" s="39">
        <v>6.0833293308000007</v>
      </c>
      <c r="W38" s="40">
        <v>1.2896524913353322</v>
      </c>
      <c r="X38" s="43"/>
      <c r="Y38" s="44"/>
      <c r="Z38" s="17"/>
      <c r="AA38" s="17"/>
      <c r="AB38" s="17"/>
    </row>
    <row r="39" spans="1:28" ht="15.6" customHeight="1" x14ac:dyDescent="0.3">
      <c r="A39" s="17"/>
      <c r="B39" s="16" t="s">
        <v>26</v>
      </c>
      <c r="C39" s="38">
        <v>3.6999999999999998E-2</v>
      </c>
      <c r="D39" s="39">
        <v>0</v>
      </c>
      <c r="E39" s="40">
        <v>3.6999999999999998E-2</v>
      </c>
      <c r="F39" s="38">
        <v>2.6962839999999995</v>
      </c>
      <c r="G39" s="39">
        <v>3.4082953218999994</v>
      </c>
      <c r="H39" s="40">
        <v>-0.71201132189999994</v>
      </c>
      <c r="I39" s="38">
        <v>0</v>
      </c>
      <c r="J39" s="39">
        <v>0</v>
      </c>
      <c r="K39" s="40">
        <v>0</v>
      </c>
      <c r="L39" s="38">
        <v>1.3722384999999999</v>
      </c>
      <c r="M39" s="39">
        <v>0.83133800000000002</v>
      </c>
      <c r="N39" s="40">
        <v>0.5409004999999999</v>
      </c>
      <c r="O39" s="38">
        <v>1.6753269999999998</v>
      </c>
      <c r="P39" s="39">
        <v>1.9165429539000001</v>
      </c>
      <c r="Q39" s="40">
        <v>-0.24121595390000028</v>
      </c>
      <c r="R39" s="38">
        <v>6.5440099999999992</v>
      </c>
      <c r="S39" s="39">
        <v>1.8619999999999999</v>
      </c>
      <c r="T39" s="40">
        <v>4.6820099999999991</v>
      </c>
      <c r="U39" s="38">
        <v>12.324859499999999</v>
      </c>
      <c r="V39" s="39">
        <v>8.0181762758000001</v>
      </c>
      <c r="W39" s="40">
        <v>4.3066832241999986</v>
      </c>
      <c r="X39" s="43"/>
      <c r="Y39" s="44"/>
      <c r="Z39" s="17"/>
      <c r="AA39" s="17"/>
      <c r="AB39" s="17"/>
    </row>
    <row r="40" spans="1:28" ht="15.6" customHeight="1" x14ac:dyDescent="0.3">
      <c r="A40" s="3"/>
      <c r="B40" s="16" t="s">
        <v>27</v>
      </c>
      <c r="C40" s="38">
        <v>0</v>
      </c>
      <c r="D40" s="39">
        <v>0.44500000000000001</v>
      </c>
      <c r="E40" s="40">
        <v>-0.44500000000000001</v>
      </c>
      <c r="F40" s="38">
        <v>3.1110662397000004</v>
      </c>
      <c r="G40" s="39">
        <v>0.48100000000000004</v>
      </c>
      <c r="H40" s="40">
        <v>2.6300662397000005</v>
      </c>
      <c r="I40" s="38">
        <v>0.32200000000000001</v>
      </c>
      <c r="J40" s="39">
        <v>0</v>
      </c>
      <c r="K40" s="40">
        <v>0.32200000000000001</v>
      </c>
      <c r="L40" s="38">
        <v>1.8861927887000001</v>
      </c>
      <c r="M40" s="39">
        <v>0.69299999999999995</v>
      </c>
      <c r="N40" s="40">
        <v>1.1931927887000002</v>
      </c>
      <c r="O40" s="38">
        <v>7.2289999999999992</v>
      </c>
      <c r="P40" s="39">
        <v>3.9699999999999998</v>
      </c>
      <c r="Q40" s="40">
        <v>3.2589999999999995</v>
      </c>
      <c r="R40" s="38">
        <v>6.3819999999999997</v>
      </c>
      <c r="S40" s="39">
        <v>5.2999999999999999E-2</v>
      </c>
      <c r="T40" s="40">
        <v>6.3289999999999997</v>
      </c>
      <c r="U40" s="38">
        <v>18.930259028400002</v>
      </c>
      <c r="V40" s="39">
        <v>5.6419999999999995</v>
      </c>
      <c r="W40" s="40">
        <v>13.288259028399999</v>
      </c>
      <c r="X40" s="41"/>
      <c r="Y40" s="42"/>
      <c r="Z40" s="3"/>
      <c r="AA40" s="3"/>
      <c r="AB40" s="3"/>
    </row>
    <row r="41" spans="1:28" ht="15.6" customHeight="1" thickBot="1" x14ac:dyDescent="0.35">
      <c r="A41" s="3"/>
      <c r="B41" s="18" t="s">
        <v>28</v>
      </c>
      <c r="C41" s="45">
        <v>0.21600000000000003</v>
      </c>
      <c r="D41" s="46">
        <v>0.255</v>
      </c>
      <c r="E41" s="40">
        <v>-3.8999999999999979E-2</v>
      </c>
      <c r="F41" s="45">
        <v>2.3065999999999995</v>
      </c>
      <c r="G41" s="46">
        <v>0.86669700000000005</v>
      </c>
      <c r="H41" s="40">
        <v>1.4399029999999995</v>
      </c>
      <c r="I41" s="45">
        <v>1.714</v>
      </c>
      <c r="J41" s="46">
        <v>0</v>
      </c>
      <c r="K41" s="40">
        <v>1.714</v>
      </c>
      <c r="L41" s="45">
        <v>2.5599999999999992</v>
      </c>
      <c r="M41" s="46">
        <v>2.0989999999999998</v>
      </c>
      <c r="N41" s="40">
        <v>0.46099999999999941</v>
      </c>
      <c r="O41" s="45">
        <v>11.008000000000001</v>
      </c>
      <c r="P41" s="46">
        <v>0.38200000000000001</v>
      </c>
      <c r="Q41" s="40">
        <v>10.626000000000001</v>
      </c>
      <c r="R41" s="45">
        <v>7.6260000000000003</v>
      </c>
      <c r="S41" s="46">
        <v>0.94699999999999995</v>
      </c>
      <c r="T41" s="40">
        <v>6.6790000000000003</v>
      </c>
      <c r="U41" s="47">
        <v>25.430600000000002</v>
      </c>
      <c r="V41" s="48">
        <v>4.5496970000000001</v>
      </c>
      <c r="W41" s="49">
        <v>20.880903</v>
      </c>
      <c r="X41" s="41"/>
      <c r="Y41" s="42"/>
      <c r="Z41" s="3"/>
      <c r="AA41" s="3"/>
      <c r="AB41" s="3"/>
    </row>
    <row r="42" spans="1:28" ht="15.6" customHeight="1" thickBot="1" x14ac:dyDescent="0.35">
      <c r="A42" s="25"/>
      <c r="B42" s="26" t="s">
        <v>29</v>
      </c>
      <c r="C42" s="50">
        <v>9.4818082624353313</v>
      </c>
      <c r="D42" s="51">
        <v>2.9737811997999994</v>
      </c>
      <c r="E42" s="52">
        <v>6.5080270626353318</v>
      </c>
      <c r="F42" s="53">
        <v>35.231957954547113</v>
      </c>
      <c r="G42" s="51">
        <v>85.335924923326033</v>
      </c>
      <c r="H42" s="54">
        <v>-50.103966968778927</v>
      </c>
      <c r="I42" s="53">
        <v>3.9016010999999997</v>
      </c>
      <c r="J42" s="51">
        <v>4.2790609999999996</v>
      </c>
      <c r="K42" s="54">
        <v>-0.3774598999999994</v>
      </c>
      <c r="L42" s="53">
        <v>20.718030873</v>
      </c>
      <c r="M42" s="51">
        <v>18.786442275299997</v>
      </c>
      <c r="N42" s="54">
        <v>1.9315885976999998</v>
      </c>
      <c r="O42" s="53">
        <v>65.605687688100005</v>
      </c>
      <c r="P42" s="51">
        <v>48.525693007799994</v>
      </c>
      <c r="Q42" s="54">
        <v>17.0799946803</v>
      </c>
      <c r="R42" s="53">
        <v>60.245451467999999</v>
      </c>
      <c r="S42" s="51">
        <v>20.569842142900001</v>
      </c>
      <c r="T42" s="54">
        <v>39.675609325100005</v>
      </c>
      <c r="U42" s="53">
        <v>195.18453734608244</v>
      </c>
      <c r="V42" s="51">
        <v>180.47074454912607</v>
      </c>
      <c r="W42" s="54">
        <v>14.713792796956408</v>
      </c>
      <c r="X42" s="55"/>
      <c r="Y42" s="56"/>
      <c r="Z42" s="25"/>
      <c r="AA42" s="25"/>
      <c r="AB42" s="25"/>
    </row>
    <row r="43" spans="1:28" ht="15.6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</sheetData>
  <mergeCells count="20">
    <mergeCell ref="B1:Y1"/>
    <mergeCell ref="B2:B3"/>
    <mergeCell ref="C2:E2"/>
    <mergeCell ref="F2:H2"/>
    <mergeCell ref="I2:K2"/>
    <mergeCell ref="L2:N2"/>
    <mergeCell ref="O2:Q2"/>
    <mergeCell ref="R2:T2"/>
    <mergeCell ref="U2:W2"/>
    <mergeCell ref="X2:Y2"/>
    <mergeCell ref="X24:Y24"/>
    <mergeCell ref="B23:W23"/>
    <mergeCell ref="B24:B25"/>
    <mergeCell ref="C24:E24"/>
    <mergeCell ref="F24:H24"/>
    <mergeCell ref="I24:K24"/>
    <mergeCell ref="L24:N24"/>
    <mergeCell ref="O24:Q24"/>
    <mergeCell ref="R24:T24"/>
    <mergeCell ref="U24:W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/>
  </sheetViews>
  <sheetFormatPr defaultColWidth="9" defaultRowHeight="16.2" customHeight="1" x14ac:dyDescent="0.3"/>
  <cols>
    <col min="1" max="1" width="9.6640625" customWidth="1"/>
    <col min="2" max="2" width="24.6640625" customWidth="1"/>
    <col min="24" max="24" width="13.21875" customWidth="1"/>
    <col min="25" max="25" width="11.33203125" customWidth="1"/>
  </cols>
  <sheetData>
    <row r="1" spans="1:28" ht="15.6" customHeight="1" thickBot="1" x14ac:dyDescent="0.35">
      <c r="A1" s="3"/>
      <c r="B1" s="66" t="s">
        <v>37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3"/>
      <c r="AA1" s="3"/>
      <c r="AB1" s="3"/>
    </row>
    <row r="2" spans="1:28" ht="15.6" customHeight="1" x14ac:dyDescent="0.3">
      <c r="A2" s="3"/>
      <c r="B2" s="61"/>
      <c r="C2" s="63" t="s">
        <v>1</v>
      </c>
      <c r="D2" s="64"/>
      <c r="E2" s="65"/>
      <c r="F2" s="63" t="s">
        <v>2</v>
      </c>
      <c r="G2" s="64"/>
      <c r="H2" s="65"/>
      <c r="I2" s="63" t="s">
        <v>3</v>
      </c>
      <c r="J2" s="64"/>
      <c r="K2" s="65"/>
      <c r="L2" s="63" t="s">
        <v>4</v>
      </c>
      <c r="M2" s="64"/>
      <c r="N2" s="65"/>
      <c r="O2" s="63" t="s">
        <v>5</v>
      </c>
      <c r="P2" s="64"/>
      <c r="Q2" s="65"/>
      <c r="R2" s="63" t="s">
        <v>6</v>
      </c>
      <c r="S2" s="64"/>
      <c r="T2" s="65"/>
      <c r="U2" s="63" t="s">
        <v>7</v>
      </c>
      <c r="V2" s="64"/>
      <c r="W2" s="65"/>
      <c r="X2" s="63"/>
      <c r="Y2" s="65"/>
      <c r="Z2" s="3"/>
      <c r="AA2" s="3"/>
      <c r="AB2" s="3"/>
    </row>
    <row r="3" spans="1:28" ht="51" customHeight="1" x14ac:dyDescent="0.3">
      <c r="A3" s="4"/>
      <c r="B3" s="62"/>
      <c r="C3" s="5" t="s">
        <v>8</v>
      </c>
      <c r="D3" s="6" t="s">
        <v>9</v>
      </c>
      <c r="E3" s="7" t="s">
        <v>10</v>
      </c>
      <c r="F3" s="5" t="s">
        <v>8</v>
      </c>
      <c r="G3" s="6" t="s">
        <v>9</v>
      </c>
      <c r="H3" s="7" t="s">
        <v>10</v>
      </c>
      <c r="I3" s="5" t="s">
        <v>8</v>
      </c>
      <c r="J3" s="6" t="s">
        <v>9</v>
      </c>
      <c r="K3" s="7" t="s">
        <v>10</v>
      </c>
      <c r="L3" s="5" t="s">
        <v>8</v>
      </c>
      <c r="M3" s="6" t="s">
        <v>9</v>
      </c>
      <c r="N3" s="7" t="s">
        <v>10</v>
      </c>
      <c r="O3" s="5" t="s">
        <v>8</v>
      </c>
      <c r="P3" s="6" t="s">
        <v>9</v>
      </c>
      <c r="Q3" s="7" t="s">
        <v>10</v>
      </c>
      <c r="R3" s="5" t="s">
        <v>8</v>
      </c>
      <c r="S3" s="6" t="s">
        <v>9</v>
      </c>
      <c r="T3" s="7" t="s">
        <v>10</v>
      </c>
      <c r="U3" s="5" t="s">
        <v>8</v>
      </c>
      <c r="V3" s="6" t="s">
        <v>9</v>
      </c>
      <c r="W3" s="7" t="s">
        <v>10</v>
      </c>
      <c r="X3" s="8" t="s">
        <v>11</v>
      </c>
      <c r="Y3" s="7" t="s">
        <v>12</v>
      </c>
      <c r="Z3" s="3"/>
      <c r="AA3" s="3"/>
      <c r="AB3" s="3"/>
    </row>
    <row r="4" spans="1:28" ht="14.4" customHeight="1" x14ac:dyDescent="0.3">
      <c r="A4" s="4"/>
      <c r="B4" s="9" t="s">
        <v>13</v>
      </c>
      <c r="C4" s="10">
        <v>320</v>
      </c>
      <c r="D4" s="11">
        <v>0</v>
      </c>
      <c r="E4" s="12">
        <f>C4+D4</f>
        <v>320</v>
      </c>
      <c r="F4" s="10">
        <v>13561</v>
      </c>
      <c r="G4" s="11">
        <v>-450</v>
      </c>
      <c r="H4" s="12">
        <f>F4+G4</f>
        <v>13111</v>
      </c>
      <c r="I4" s="10">
        <v>37890</v>
      </c>
      <c r="J4" s="11">
        <v>0</v>
      </c>
      <c r="K4" s="12">
        <f>I4+J4</f>
        <v>37890</v>
      </c>
      <c r="L4" s="10">
        <v>2229</v>
      </c>
      <c r="M4" s="11">
        <v>-11320</v>
      </c>
      <c r="N4" s="12">
        <f>L4+M4</f>
        <v>-9091</v>
      </c>
      <c r="O4" s="10">
        <v>3950</v>
      </c>
      <c r="P4" s="11">
        <v>-7897</v>
      </c>
      <c r="Q4" s="12">
        <f>O4+P4</f>
        <v>-3947</v>
      </c>
      <c r="R4" s="10">
        <v>5457</v>
      </c>
      <c r="S4" s="11">
        <v>-918</v>
      </c>
      <c r="T4" s="12">
        <f>R4+S4</f>
        <v>4539</v>
      </c>
      <c r="U4" s="10">
        <f>C4+F4+I4+L4+O4+R4</f>
        <v>63407</v>
      </c>
      <c r="V4" s="11">
        <f t="shared" ref="V4:W19" si="0">D4+G4+J4+M4+P4+S4</f>
        <v>-20585</v>
      </c>
      <c r="W4" s="12">
        <f t="shared" si="0"/>
        <v>42822</v>
      </c>
      <c r="X4" s="13">
        <v>15464</v>
      </c>
      <c r="Y4" s="14">
        <f>X4/U4</f>
        <v>0.24388474458655984</v>
      </c>
      <c r="Z4" s="3"/>
      <c r="AA4" s="3"/>
      <c r="AB4" s="3"/>
    </row>
    <row r="5" spans="1:28" ht="15.6" customHeight="1" x14ac:dyDescent="0.3">
      <c r="A5" s="15"/>
      <c r="B5" s="9" t="s">
        <v>14</v>
      </c>
      <c r="C5" s="10">
        <v>1328</v>
      </c>
      <c r="D5" s="11">
        <v>0</v>
      </c>
      <c r="E5" s="12">
        <f t="shared" ref="E5:E19" si="1">C5+D5</f>
        <v>1328</v>
      </c>
      <c r="F5" s="10">
        <v>12196</v>
      </c>
      <c r="G5" s="11">
        <v>-1261</v>
      </c>
      <c r="H5" s="12">
        <f t="shared" ref="H5:H19" si="2">F5+G5</f>
        <v>10935</v>
      </c>
      <c r="I5" s="10">
        <v>17114</v>
      </c>
      <c r="J5" s="11">
        <v>-663</v>
      </c>
      <c r="K5" s="12">
        <f t="shared" ref="K5:K19" si="3">I5+J5</f>
        <v>16451</v>
      </c>
      <c r="L5" s="10">
        <v>2030</v>
      </c>
      <c r="M5" s="11">
        <v>-2360</v>
      </c>
      <c r="N5" s="12">
        <f t="shared" ref="N5:N19" si="4">L5+M5</f>
        <v>-330</v>
      </c>
      <c r="O5" s="10">
        <v>3816</v>
      </c>
      <c r="P5" s="11">
        <v>-1600</v>
      </c>
      <c r="Q5" s="12">
        <f t="shared" ref="Q5:Q19" si="5">O5+P5</f>
        <v>2216</v>
      </c>
      <c r="R5" s="10">
        <v>4166</v>
      </c>
      <c r="S5" s="11">
        <v>0</v>
      </c>
      <c r="T5" s="12">
        <f t="shared" ref="T5:T19" si="6">R5+S5</f>
        <v>4166</v>
      </c>
      <c r="U5" s="10">
        <f t="shared" ref="U5:U19" si="7">C5+F5+I5+L5+O5+R5</f>
        <v>40650</v>
      </c>
      <c r="V5" s="11">
        <f t="shared" si="0"/>
        <v>-5884</v>
      </c>
      <c r="W5" s="12">
        <f t="shared" si="0"/>
        <v>34766</v>
      </c>
      <c r="X5" s="13">
        <v>14300</v>
      </c>
      <c r="Y5" s="14">
        <f t="shared" ref="Y5:Y19" si="8">X5/U5</f>
        <v>0.35178351783517836</v>
      </c>
      <c r="Z5" s="3"/>
      <c r="AA5" s="3"/>
      <c r="AB5" s="3"/>
    </row>
    <row r="6" spans="1:28" ht="15.6" customHeight="1" x14ac:dyDescent="0.3">
      <c r="A6" s="4"/>
      <c r="B6" s="9" t="s">
        <v>15</v>
      </c>
      <c r="C6" s="10">
        <v>0</v>
      </c>
      <c r="D6" s="11">
        <v>0</v>
      </c>
      <c r="E6" s="12">
        <f t="shared" si="1"/>
        <v>0</v>
      </c>
      <c r="F6" s="10">
        <v>5543</v>
      </c>
      <c r="G6" s="11">
        <v>-258</v>
      </c>
      <c r="H6" s="12">
        <f t="shared" si="2"/>
        <v>5285</v>
      </c>
      <c r="I6" s="10">
        <v>14958</v>
      </c>
      <c r="J6" s="11">
        <v>-11530</v>
      </c>
      <c r="K6" s="12">
        <f t="shared" si="3"/>
        <v>3428</v>
      </c>
      <c r="L6" s="10">
        <v>2806</v>
      </c>
      <c r="M6" s="11">
        <v>-1687</v>
      </c>
      <c r="N6" s="12">
        <f t="shared" si="4"/>
        <v>1119</v>
      </c>
      <c r="O6" s="10">
        <v>3274</v>
      </c>
      <c r="P6" s="11">
        <v>-1467</v>
      </c>
      <c r="Q6" s="12">
        <f t="shared" si="5"/>
        <v>1807</v>
      </c>
      <c r="R6" s="10">
        <v>3238</v>
      </c>
      <c r="S6" s="11">
        <v>-3406</v>
      </c>
      <c r="T6" s="12">
        <f t="shared" si="6"/>
        <v>-168</v>
      </c>
      <c r="U6" s="10">
        <f t="shared" si="7"/>
        <v>29819</v>
      </c>
      <c r="V6" s="11">
        <f t="shared" si="0"/>
        <v>-18348</v>
      </c>
      <c r="W6" s="12">
        <f t="shared" si="0"/>
        <v>11471</v>
      </c>
      <c r="X6" s="13">
        <v>12060</v>
      </c>
      <c r="Y6" s="14">
        <f t="shared" si="8"/>
        <v>0.40444012206982127</v>
      </c>
      <c r="Z6" s="3"/>
      <c r="AA6" s="3"/>
      <c r="AB6" s="3"/>
    </row>
    <row r="7" spans="1:28" ht="15.6" customHeight="1" x14ac:dyDescent="0.3">
      <c r="A7" s="4"/>
      <c r="B7" s="9" t="s">
        <v>16</v>
      </c>
      <c r="C7" s="10">
        <v>448</v>
      </c>
      <c r="D7" s="11">
        <v>0</v>
      </c>
      <c r="E7" s="12">
        <f t="shared" si="1"/>
        <v>448</v>
      </c>
      <c r="F7" s="10">
        <v>9314</v>
      </c>
      <c r="G7" s="11">
        <v>-2553</v>
      </c>
      <c r="H7" s="12">
        <f t="shared" si="2"/>
        <v>6761</v>
      </c>
      <c r="I7" s="10">
        <v>7356</v>
      </c>
      <c r="J7" s="11">
        <v>-3041</v>
      </c>
      <c r="K7" s="12">
        <f t="shared" si="3"/>
        <v>4315</v>
      </c>
      <c r="L7" s="10">
        <v>11437</v>
      </c>
      <c r="M7" s="11">
        <v>-1255</v>
      </c>
      <c r="N7" s="12">
        <f t="shared" si="4"/>
        <v>10182</v>
      </c>
      <c r="O7" s="10">
        <v>5999</v>
      </c>
      <c r="P7" s="11">
        <v>-3526</v>
      </c>
      <c r="Q7" s="12">
        <f t="shared" si="5"/>
        <v>2473</v>
      </c>
      <c r="R7" s="10">
        <v>10027</v>
      </c>
      <c r="S7" s="11">
        <v>-1136</v>
      </c>
      <c r="T7" s="12">
        <f t="shared" si="6"/>
        <v>8891</v>
      </c>
      <c r="U7" s="10">
        <f t="shared" si="7"/>
        <v>44581</v>
      </c>
      <c r="V7" s="11">
        <f t="shared" si="0"/>
        <v>-11511</v>
      </c>
      <c r="W7" s="12">
        <f t="shared" si="0"/>
        <v>33070</v>
      </c>
      <c r="X7" s="13">
        <v>19577</v>
      </c>
      <c r="Y7" s="14">
        <f t="shared" si="8"/>
        <v>0.43913326304928108</v>
      </c>
      <c r="Z7" s="3"/>
      <c r="AA7" s="3"/>
      <c r="AB7" s="3"/>
    </row>
    <row r="8" spans="1:28" ht="15.6" customHeight="1" x14ac:dyDescent="0.3">
      <c r="A8" s="3"/>
      <c r="B8" s="9" t="s">
        <v>17</v>
      </c>
      <c r="C8" s="10">
        <v>0</v>
      </c>
      <c r="D8" s="11">
        <v>0</v>
      </c>
      <c r="E8" s="12">
        <f t="shared" si="1"/>
        <v>0</v>
      </c>
      <c r="F8" s="10">
        <v>10440</v>
      </c>
      <c r="G8" s="11">
        <v>-1056</v>
      </c>
      <c r="H8" s="12">
        <f t="shared" si="2"/>
        <v>9384</v>
      </c>
      <c r="I8" s="10">
        <v>5299</v>
      </c>
      <c r="J8" s="11">
        <v>-6113</v>
      </c>
      <c r="K8" s="12">
        <f t="shared" si="3"/>
        <v>-814</v>
      </c>
      <c r="L8" s="10">
        <v>5646</v>
      </c>
      <c r="M8" s="11">
        <v>-1986</v>
      </c>
      <c r="N8" s="12">
        <f t="shared" si="4"/>
        <v>3660</v>
      </c>
      <c r="O8" s="10">
        <v>15600</v>
      </c>
      <c r="P8" s="11">
        <v>-5234</v>
      </c>
      <c r="Q8" s="12">
        <f t="shared" si="5"/>
        <v>10366</v>
      </c>
      <c r="R8" s="10">
        <v>1263</v>
      </c>
      <c r="S8" s="11">
        <v>-1375</v>
      </c>
      <c r="T8" s="12">
        <f t="shared" si="6"/>
        <v>-112</v>
      </c>
      <c r="U8" s="10">
        <f t="shared" si="7"/>
        <v>38248</v>
      </c>
      <c r="V8" s="11">
        <f t="shared" si="0"/>
        <v>-15764</v>
      </c>
      <c r="W8" s="12">
        <f t="shared" si="0"/>
        <v>22484</v>
      </c>
      <c r="X8" s="13">
        <v>15100</v>
      </c>
      <c r="Y8" s="14">
        <f t="shared" si="8"/>
        <v>0.39479188454298264</v>
      </c>
      <c r="Z8" s="3"/>
      <c r="AA8" s="3"/>
      <c r="AB8" s="3"/>
    </row>
    <row r="9" spans="1:28" ht="15.6" customHeight="1" x14ac:dyDescent="0.3">
      <c r="A9" s="4"/>
      <c r="B9" s="16" t="s">
        <v>18</v>
      </c>
      <c r="C9" s="10">
        <v>546</v>
      </c>
      <c r="D9" s="11">
        <v>-734</v>
      </c>
      <c r="E9" s="12">
        <f t="shared" si="1"/>
        <v>-188</v>
      </c>
      <c r="F9" s="10">
        <v>4767</v>
      </c>
      <c r="G9" s="11">
        <v>-934</v>
      </c>
      <c r="H9" s="12">
        <f t="shared" si="2"/>
        <v>3833</v>
      </c>
      <c r="I9" s="10">
        <v>8557</v>
      </c>
      <c r="J9" s="11">
        <v>-4680</v>
      </c>
      <c r="K9" s="12">
        <f t="shared" si="3"/>
        <v>3877</v>
      </c>
      <c r="L9" s="10">
        <v>4971</v>
      </c>
      <c r="M9" s="11">
        <v>-1037</v>
      </c>
      <c r="N9" s="12">
        <f t="shared" si="4"/>
        <v>3934</v>
      </c>
      <c r="O9" s="10">
        <v>7937</v>
      </c>
      <c r="P9" s="11">
        <v>-1295</v>
      </c>
      <c r="Q9" s="12">
        <f t="shared" si="5"/>
        <v>6642</v>
      </c>
      <c r="R9" s="10">
        <v>17811</v>
      </c>
      <c r="S9" s="11">
        <v>-5082</v>
      </c>
      <c r="T9" s="12">
        <f t="shared" si="6"/>
        <v>12729</v>
      </c>
      <c r="U9" s="10">
        <f t="shared" si="7"/>
        <v>44589</v>
      </c>
      <c r="V9" s="11">
        <f t="shared" si="0"/>
        <v>-13762</v>
      </c>
      <c r="W9" s="12">
        <f t="shared" si="0"/>
        <v>30827</v>
      </c>
      <c r="X9" s="13">
        <v>17390</v>
      </c>
      <c r="Y9" s="14">
        <f t="shared" si="8"/>
        <v>0.39000650384624008</v>
      </c>
      <c r="Z9" s="4"/>
      <c r="AA9" s="4"/>
      <c r="AB9" s="4"/>
    </row>
    <row r="10" spans="1:28" ht="15.6" customHeight="1" x14ac:dyDescent="0.3">
      <c r="A10" s="4"/>
      <c r="B10" s="16" t="s">
        <v>19</v>
      </c>
      <c r="C10" s="10">
        <v>64</v>
      </c>
      <c r="D10" s="11">
        <v>0</v>
      </c>
      <c r="E10" s="12">
        <f t="shared" si="1"/>
        <v>64</v>
      </c>
      <c r="F10" s="10">
        <v>6780</v>
      </c>
      <c r="G10" s="11">
        <v>-1769</v>
      </c>
      <c r="H10" s="12">
        <f t="shared" si="2"/>
        <v>5011</v>
      </c>
      <c r="I10" s="10">
        <v>57162</v>
      </c>
      <c r="J10" s="11">
        <v>-5536</v>
      </c>
      <c r="K10" s="12">
        <f t="shared" si="3"/>
        <v>51626</v>
      </c>
      <c r="L10" s="10">
        <v>8282</v>
      </c>
      <c r="M10" s="11">
        <v>-5252</v>
      </c>
      <c r="N10" s="12">
        <f t="shared" si="4"/>
        <v>3030</v>
      </c>
      <c r="O10" s="10">
        <v>5363</v>
      </c>
      <c r="P10" s="11">
        <v>-4214</v>
      </c>
      <c r="Q10" s="12">
        <f t="shared" si="5"/>
        <v>1149</v>
      </c>
      <c r="R10" s="10">
        <v>8024</v>
      </c>
      <c r="S10" s="11">
        <v>-1635</v>
      </c>
      <c r="T10" s="12">
        <f t="shared" si="6"/>
        <v>6389</v>
      </c>
      <c r="U10" s="10">
        <f t="shared" si="7"/>
        <v>85675</v>
      </c>
      <c r="V10" s="11">
        <f t="shared" si="0"/>
        <v>-18406</v>
      </c>
      <c r="W10" s="12">
        <f t="shared" si="0"/>
        <v>67269</v>
      </c>
      <c r="X10" s="13">
        <v>36197</v>
      </c>
      <c r="Y10" s="14">
        <f t="shared" si="8"/>
        <v>0.42249197548876566</v>
      </c>
      <c r="Z10" s="4"/>
      <c r="AA10" s="4"/>
      <c r="AB10" s="4"/>
    </row>
    <row r="11" spans="1:28" ht="15.6" customHeight="1" x14ac:dyDescent="0.3">
      <c r="A11" s="4"/>
      <c r="B11" s="16" t="s">
        <v>20</v>
      </c>
      <c r="C11" s="10">
        <v>0</v>
      </c>
      <c r="D11" s="11">
        <v>-112</v>
      </c>
      <c r="E11" s="12">
        <f t="shared" si="1"/>
        <v>-112</v>
      </c>
      <c r="F11" s="10">
        <v>1502</v>
      </c>
      <c r="G11" s="11">
        <v>-719</v>
      </c>
      <c r="H11" s="12">
        <f t="shared" si="2"/>
        <v>783</v>
      </c>
      <c r="I11" s="10">
        <v>9404</v>
      </c>
      <c r="J11" s="11">
        <v>-1033</v>
      </c>
      <c r="K11" s="12">
        <f t="shared" si="3"/>
        <v>8371</v>
      </c>
      <c r="L11" s="10">
        <v>1284</v>
      </c>
      <c r="M11" s="11">
        <v>-1018</v>
      </c>
      <c r="N11" s="12">
        <f t="shared" si="4"/>
        <v>266</v>
      </c>
      <c r="O11" s="10">
        <v>235</v>
      </c>
      <c r="P11" s="11">
        <v>-48116</v>
      </c>
      <c r="Q11" s="12">
        <f t="shared" si="5"/>
        <v>-47881</v>
      </c>
      <c r="R11" s="10">
        <v>1318</v>
      </c>
      <c r="S11" s="11">
        <v>-526</v>
      </c>
      <c r="T11" s="12">
        <f t="shared" si="6"/>
        <v>792</v>
      </c>
      <c r="U11" s="10">
        <f t="shared" si="7"/>
        <v>13743</v>
      </c>
      <c r="V11" s="11">
        <f t="shared" si="0"/>
        <v>-51524</v>
      </c>
      <c r="W11" s="12">
        <f t="shared" si="0"/>
        <v>-37781</v>
      </c>
      <c r="X11" s="13">
        <v>7078</v>
      </c>
      <c r="Y11" s="14">
        <f t="shared" si="8"/>
        <v>0.51502583133231461</v>
      </c>
      <c r="Z11" s="4"/>
      <c r="AA11" s="4"/>
      <c r="AB11" s="4"/>
    </row>
    <row r="12" spans="1:28" ht="15.6" customHeight="1" x14ac:dyDescent="0.3">
      <c r="A12" s="4"/>
      <c r="B12" s="16" t="s">
        <v>21</v>
      </c>
      <c r="C12" s="10">
        <v>8141</v>
      </c>
      <c r="D12" s="11">
        <v>0</v>
      </c>
      <c r="E12" s="12">
        <f t="shared" si="1"/>
        <v>8141</v>
      </c>
      <c r="F12" s="10">
        <v>1183</v>
      </c>
      <c r="G12" s="11">
        <v>-556</v>
      </c>
      <c r="H12" s="12">
        <f t="shared" si="2"/>
        <v>627</v>
      </c>
      <c r="I12" s="10">
        <v>1960</v>
      </c>
      <c r="J12" s="11">
        <v>-10513</v>
      </c>
      <c r="K12" s="12">
        <f t="shared" si="3"/>
        <v>-8553</v>
      </c>
      <c r="L12" s="10">
        <v>673</v>
      </c>
      <c r="M12" s="11">
        <v>-2787</v>
      </c>
      <c r="N12" s="12">
        <f t="shared" si="4"/>
        <v>-2114</v>
      </c>
      <c r="O12" s="10">
        <v>3277</v>
      </c>
      <c r="P12" s="11">
        <v>-921</v>
      </c>
      <c r="Q12" s="12">
        <f t="shared" si="5"/>
        <v>2356</v>
      </c>
      <c r="R12" s="10">
        <v>2706</v>
      </c>
      <c r="S12" s="11">
        <v>-1523</v>
      </c>
      <c r="T12" s="12">
        <f t="shared" si="6"/>
        <v>1183</v>
      </c>
      <c r="U12" s="10">
        <f t="shared" si="7"/>
        <v>17940</v>
      </c>
      <c r="V12" s="11">
        <f t="shared" si="0"/>
        <v>-16300</v>
      </c>
      <c r="W12" s="12">
        <f t="shared" si="0"/>
        <v>1640</v>
      </c>
      <c r="X12" s="13">
        <v>16279</v>
      </c>
      <c r="Y12" s="14">
        <f t="shared" si="8"/>
        <v>0.90741360089186174</v>
      </c>
      <c r="Z12" s="4"/>
      <c r="AA12" s="4"/>
      <c r="AB12" s="4"/>
    </row>
    <row r="13" spans="1:28" ht="15.6" customHeight="1" x14ac:dyDescent="0.3">
      <c r="A13" s="4"/>
      <c r="B13" s="16" t="s">
        <v>22</v>
      </c>
      <c r="C13" s="10">
        <v>0</v>
      </c>
      <c r="D13" s="11">
        <v>0</v>
      </c>
      <c r="E13" s="12">
        <f t="shared" si="1"/>
        <v>0</v>
      </c>
      <c r="F13" s="10">
        <v>564</v>
      </c>
      <c r="G13" s="11">
        <v>-5621</v>
      </c>
      <c r="H13" s="12">
        <f t="shared" si="2"/>
        <v>-5057</v>
      </c>
      <c r="I13" s="10">
        <v>5461</v>
      </c>
      <c r="J13" s="11">
        <v>0</v>
      </c>
      <c r="K13" s="12">
        <f t="shared" si="3"/>
        <v>5461</v>
      </c>
      <c r="L13" s="10">
        <v>172</v>
      </c>
      <c r="M13" s="11">
        <v>-276</v>
      </c>
      <c r="N13" s="12">
        <f t="shared" si="4"/>
        <v>-104</v>
      </c>
      <c r="O13" s="10">
        <v>5767</v>
      </c>
      <c r="P13" s="11">
        <v>-11945</v>
      </c>
      <c r="Q13" s="12">
        <f t="shared" si="5"/>
        <v>-6178</v>
      </c>
      <c r="R13" s="10">
        <v>4947</v>
      </c>
      <c r="S13" s="11">
        <v>-1947</v>
      </c>
      <c r="T13" s="12">
        <f t="shared" si="6"/>
        <v>3000</v>
      </c>
      <c r="U13" s="10">
        <f t="shared" si="7"/>
        <v>16911</v>
      </c>
      <c r="V13" s="11">
        <f t="shared" si="0"/>
        <v>-19789</v>
      </c>
      <c r="W13" s="12">
        <f t="shared" si="0"/>
        <v>-2878</v>
      </c>
      <c r="X13" s="13">
        <v>13263</v>
      </c>
      <c r="Y13" s="14">
        <f t="shared" si="8"/>
        <v>0.78428241972680501</v>
      </c>
      <c r="Z13" s="4"/>
      <c r="AA13" s="4"/>
      <c r="AB13" s="4"/>
    </row>
    <row r="14" spans="1:28" ht="15.6" customHeight="1" x14ac:dyDescent="0.3">
      <c r="A14" s="4"/>
      <c r="B14" s="16" t="s">
        <v>23</v>
      </c>
      <c r="C14" s="10">
        <v>4821</v>
      </c>
      <c r="D14" s="11">
        <v>-354</v>
      </c>
      <c r="E14" s="12">
        <f t="shared" si="1"/>
        <v>4467</v>
      </c>
      <c r="F14" s="10">
        <v>1112</v>
      </c>
      <c r="G14" s="11">
        <v>-2734</v>
      </c>
      <c r="H14" s="12">
        <f t="shared" si="2"/>
        <v>-1622</v>
      </c>
      <c r="I14" s="10">
        <v>1428</v>
      </c>
      <c r="J14" s="11">
        <v>-111</v>
      </c>
      <c r="K14" s="12">
        <f t="shared" si="3"/>
        <v>1317</v>
      </c>
      <c r="L14" s="10">
        <v>870</v>
      </c>
      <c r="M14" s="11">
        <v>-4587</v>
      </c>
      <c r="N14" s="12">
        <f t="shared" si="4"/>
        <v>-3717</v>
      </c>
      <c r="O14" s="10">
        <v>8359</v>
      </c>
      <c r="P14" s="11">
        <v>-9027</v>
      </c>
      <c r="Q14" s="12">
        <f t="shared" si="5"/>
        <v>-668</v>
      </c>
      <c r="R14" s="10">
        <v>6561</v>
      </c>
      <c r="S14" s="11">
        <v>-3938</v>
      </c>
      <c r="T14" s="12">
        <f t="shared" si="6"/>
        <v>2623</v>
      </c>
      <c r="U14" s="10">
        <f t="shared" si="7"/>
        <v>23151</v>
      </c>
      <c r="V14" s="11">
        <f t="shared" si="0"/>
        <v>-20751</v>
      </c>
      <c r="W14" s="12">
        <f t="shared" si="0"/>
        <v>2400</v>
      </c>
      <c r="X14" s="13">
        <v>18990</v>
      </c>
      <c r="Y14" s="14">
        <f t="shared" si="8"/>
        <v>0.8202669431126085</v>
      </c>
      <c r="Z14" s="4"/>
      <c r="AA14" s="4"/>
      <c r="AB14" s="4"/>
    </row>
    <row r="15" spans="1:28" ht="15.6" customHeight="1" x14ac:dyDescent="0.3">
      <c r="A15" s="4"/>
      <c r="B15" s="16" t="s">
        <v>24</v>
      </c>
      <c r="C15" s="10">
        <v>128</v>
      </c>
      <c r="D15" s="11">
        <v>0</v>
      </c>
      <c r="E15" s="12">
        <f t="shared" si="1"/>
        <v>128</v>
      </c>
      <c r="F15" s="10">
        <v>1775</v>
      </c>
      <c r="G15" s="11">
        <v>-1326</v>
      </c>
      <c r="H15" s="12">
        <f t="shared" si="2"/>
        <v>449</v>
      </c>
      <c r="I15" s="10">
        <v>4154</v>
      </c>
      <c r="J15" s="11">
        <v>-17649</v>
      </c>
      <c r="K15" s="12">
        <f t="shared" si="3"/>
        <v>-13495</v>
      </c>
      <c r="L15" s="10">
        <v>853</v>
      </c>
      <c r="M15" s="11">
        <v>-1309</v>
      </c>
      <c r="N15" s="12">
        <f t="shared" si="4"/>
        <v>-456</v>
      </c>
      <c r="O15" s="10">
        <v>2261</v>
      </c>
      <c r="P15" s="11">
        <v>-24929</v>
      </c>
      <c r="Q15" s="12">
        <f t="shared" si="5"/>
        <v>-22668</v>
      </c>
      <c r="R15" s="10">
        <v>7420</v>
      </c>
      <c r="S15" s="11">
        <v>-601</v>
      </c>
      <c r="T15" s="12">
        <f t="shared" si="6"/>
        <v>6819</v>
      </c>
      <c r="U15" s="10">
        <f t="shared" si="7"/>
        <v>16591</v>
      </c>
      <c r="V15" s="11">
        <f t="shared" si="0"/>
        <v>-45814</v>
      </c>
      <c r="W15" s="12">
        <f t="shared" si="0"/>
        <v>-29223</v>
      </c>
      <c r="X15" s="13">
        <v>6350</v>
      </c>
      <c r="Y15" s="14">
        <f t="shared" si="8"/>
        <v>0.38273762883491047</v>
      </c>
      <c r="Z15" s="4"/>
      <c r="AA15" s="4"/>
      <c r="AB15" s="4"/>
    </row>
    <row r="16" spans="1:28" ht="15.6" customHeight="1" x14ac:dyDescent="0.3">
      <c r="A16" s="17"/>
      <c r="B16" s="16" t="s">
        <v>25</v>
      </c>
      <c r="C16" s="10">
        <v>330</v>
      </c>
      <c r="D16" s="11">
        <v>-762</v>
      </c>
      <c r="E16" s="12">
        <f t="shared" si="1"/>
        <v>-432</v>
      </c>
      <c r="F16" s="10">
        <v>3727</v>
      </c>
      <c r="G16" s="11">
        <v>-2459</v>
      </c>
      <c r="H16" s="12">
        <f t="shared" si="2"/>
        <v>1268</v>
      </c>
      <c r="I16" s="10">
        <v>33613</v>
      </c>
      <c r="J16" s="11">
        <v>-2914</v>
      </c>
      <c r="K16" s="12">
        <f t="shared" si="3"/>
        <v>30699</v>
      </c>
      <c r="L16" s="10">
        <v>1754</v>
      </c>
      <c r="M16" s="11">
        <v>-1296</v>
      </c>
      <c r="N16" s="12">
        <f t="shared" si="4"/>
        <v>458</v>
      </c>
      <c r="O16" s="10">
        <v>4845</v>
      </c>
      <c r="P16" s="11">
        <v>-6680</v>
      </c>
      <c r="Q16" s="12">
        <f t="shared" si="5"/>
        <v>-1835</v>
      </c>
      <c r="R16" s="10">
        <v>7696</v>
      </c>
      <c r="S16" s="11">
        <v>-1366</v>
      </c>
      <c r="T16" s="12">
        <f t="shared" si="6"/>
        <v>6330</v>
      </c>
      <c r="U16" s="10">
        <f t="shared" si="7"/>
        <v>51965</v>
      </c>
      <c r="V16" s="11">
        <f t="shared" si="0"/>
        <v>-15477</v>
      </c>
      <c r="W16" s="12">
        <f t="shared" si="0"/>
        <v>36488</v>
      </c>
      <c r="X16" s="13">
        <v>33758</v>
      </c>
      <c r="Y16" s="14">
        <f t="shared" si="8"/>
        <v>0.6496295583565862</v>
      </c>
      <c r="Z16" s="17"/>
      <c r="AA16" s="17"/>
      <c r="AB16" s="17"/>
    </row>
    <row r="17" spans="1:28" ht="15.6" customHeight="1" x14ac:dyDescent="0.3">
      <c r="A17" s="17"/>
      <c r="B17" s="16" t="s">
        <v>26</v>
      </c>
      <c r="C17" s="10">
        <v>5529</v>
      </c>
      <c r="D17" s="11">
        <v>0</v>
      </c>
      <c r="E17" s="12">
        <f t="shared" si="1"/>
        <v>5529</v>
      </c>
      <c r="F17" s="10">
        <v>9972</v>
      </c>
      <c r="G17" s="11">
        <v>-3052</v>
      </c>
      <c r="H17" s="12">
        <f t="shared" si="2"/>
        <v>6920</v>
      </c>
      <c r="I17" s="10">
        <v>17372</v>
      </c>
      <c r="J17" s="11">
        <v>0</v>
      </c>
      <c r="K17" s="12">
        <f t="shared" si="3"/>
        <v>17372</v>
      </c>
      <c r="L17" s="10">
        <v>2668</v>
      </c>
      <c r="M17" s="11">
        <v>-791</v>
      </c>
      <c r="N17" s="12">
        <f t="shared" si="4"/>
        <v>1877</v>
      </c>
      <c r="O17" s="10">
        <v>14104</v>
      </c>
      <c r="P17" s="11">
        <v>-990</v>
      </c>
      <c r="Q17" s="12">
        <f t="shared" si="5"/>
        <v>13114</v>
      </c>
      <c r="R17" s="10">
        <v>3354</v>
      </c>
      <c r="S17" s="11">
        <v>-9111</v>
      </c>
      <c r="T17" s="12">
        <f t="shared" si="6"/>
        <v>-5757</v>
      </c>
      <c r="U17" s="10">
        <f t="shared" si="7"/>
        <v>52999</v>
      </c>
      <c r="V17" s="11">
        <f t="shared" si="0"/>
        <v>-13944</v>
      </c>
      <c r="W17" s="12">
        <f t="shared" si="0"/>
        <v>39055</v>
      </c>
      <c r="X17" s="13">
        <v>30496</v>
      </c>
      <c r="Y17" s="14">
        <f t="shared" si="8"/>
        <v>0.57540708315251232</v>
      </c>
      <c r="Z17" s="17"/>
      <c r="AA17" s="17"/>
      <c r="AB17" s="17"/>
    </row>
    <row r="18" spans="1:28" ht="15.6" customHeight="1" x14ac:dyDescent="0.3">
      <c r="A18" s="3"/>
      <c r="B18" s="16" t="s">
        <v>27</v>
      </c>
      <c r="C18" s="10">
        <v>1043</v>
      </c>
      <c r="D18" s="11">
        <v>0</v>
      </c>
      <c r="E18" s="12">
        <f t="shared" si="1"/>
        <v>1043</v>
      </c>
      <c r="F18" s="10">
        <v>11576</v>
      </c>
      <c r="G18" s="11">
        <v>-8564.2999999999993</v>
      </c>
      <c r="H18" s="12">
        <f t="shared" si="2"/>
        <v>3011.7000000000007</v>
      </c>
      <c r="I18" s="10">
        <v>9630</v>
      </c>
      <c r="J18" s="11">
        <v>-3430</v>
      </c>
      <c r="K18" s="12">
        <f t="shared" si="3"/>
        <v>6200</v>
      </c>
      <c r="L18" s="10">
        <v>990</v>
      </c>
      <c r="M18" s="11">
        <v>-551</v>
      </c>
      <c r="N18" s="12">
        <f t="shared" si="4"/>
        <v>439</v>
      </c>
      <c r="O18" s="10">
        <v>3592</v>
      </c>
      <c r="P18" s="11">
        <v>-390</v>
      </c>
      <c r="Q18" s="12">
        <f t="shared" si="5"/>
        <v>3202</v>
      </c>
      <c r="R18" s="10">
        <v>9936</v>
      </c>
      <c r="S18" s="11">
        <v>-2550</v>
      </c>
      <c r="T18" s="12">
        <f t="shared" si="6"/>
        <v>7386</v>
      </c>
      <c r="U18" s="10">
        <f t="shared" si="7"/>
        <v>36767</v>
      </c>
      <c r="V18" s="11">
        <f t="shared" si="0"/>
        <v>-15485.3</v>
      </c>
      <c r="W18" s="12">
        <f t="shared" si="0"/>
        <v>21281.7</v>
      </c>
      <c r="X18" s="13">
        <v>15735</v>
      </c>
      <c r="Y18" s="14">
        <f t="shared" si="8"/>
        <v>0.42796529496559416</v>
      </c>
      <c r="Z18" s="3"/>
      <c r="AA18" s="3"/>
      <c r="AB18" s="3"/>
    </row>
    <row r="19" spans="1:28" ht="15.6" customHeight="1" thickBot="1" x14ac:dyDescent="0.35">
      <c r="A19" s="3"/>
      <c r="B19" s="18" t="s">
        <v>28</v>
      </c>
      <c r="C19" s="19">
        <v>8305</v>
      </c>
      <c r="D19" s="20">
        <v>0</v>
      </c>
      <c r="E19" s="12">
        <f t="shared" si="1"/>
        <v>8305</v>
      </c>
      <c r="F19" s="19">
        <v>11955.3</v>
      </c>
      <c r="G19" s="20">
        <v>-5319.6239999999998</v>
      </c>
      <c r="H19" s="12">
        <f t="shared" si="2"/>
        <v>6635.6759999999995</v>
      </c>
      <c r="I19" s="19">
        <v>9703</v>
      </c>
      <c r="J19" s="20">
        <v>0</v>
      </c>
      <c r="K19" s="12">
        <f t="shared" si="3"/>
        <v>9703</v>
      </c>
      <c r="L19" s="19">
        <v>7516</v>
      </c>
      <c r="M19" s="20">
        <v>-511</v>
      </c>
      <c r="N19" s="12">
        <f t="shared" si="4"/>
        <v>7005</v>
      </c>
      <c r="O19" s="19">
        <v>10587</v>
      </c>
      <c r="P19" s="20">
        <v>-1480.7</v>
      </c>
      <c r="Q19" s="12">
        <f t="shared" si="5"/>
        <v>9106.2999999999993</v>
      </c>
      <c r="R19" s="19">
        <v>14837.099999999999</v>
      </c>
      <c r="S19" s="20">
        <v>-3955.4700000000003</v>
      </c>
      <c r="T19" s="12">
        <f t="shared" si="6"/>
        <v>10881.629999999997</v>
      </c>
      <c r="U19" s="21">
        <f t="shared" si="7"/>
        <v>62903.4</v>
      </c>
      <c r="V19" s="22">
        <f t="shared" si="0"/>
        <v>-11266.794</v>
      </c>
      <c r="W19" s="23">
        <f t="shared" si="0"/>
        <v>51636.605999999992</v>
      </c>
      <c r="X19" s="24">
        <v>32439.3</v>
      </c>
      <c r="Y19" s="14">
        <f t="shared" si="8"/>
        <v>0.51570026421465287</v>
      </c>
      <c r="Z19" s="3"/>
      <c r="AA19" s="3"/>
      <c r="AB19" s="3"/>
    </row>
    <row r="20" spans="1:28" ht="15.6" customHeight="1" thickBot="1" x14ac:dyDescent="0.35">
      <c r="A20" s="25"/>
      <c r="B20" s="26" t="s">
        <v>29</v>
      </c>
      <c r="C20" s="27">
        <f t="shared" ref="C20:W20" si="9">SUM(C4:C19)</f>
        <v>31003</v>
      </c>
      <c r="D20" s="28">
        <f t="shared" si="9"/>
        <v>-1962</v>
      </c>
      <c r="E20" s="29">
        <f t="shared" si="9"/>
        <v>29041</v>
      </c>
      <c r="F20" s="30">
        <f t="shared" si="9"/>
        <v>105967.3</v>
      </c>
      <c r="G20" s="28">
        <f t="shared" si="9"/>
        <v>-38631.923999999999</v>
      </c>
      <c r="H20" s="31">
        <f t="shared" si="9"/>
        <v>67335.375999999989</v>
      </c>
      <c r="I20" s="30">
        <f t="shared" si="9"/>
        <v>241061</v>
      </c>
      <c r="J20" s="28">
        <f t="shared" si="9"/>
        <v>-67213</v>
      </c>
      <c r="K20" s="31">
        <f t="shared" si="9"/>
        <v>173848</v>
      </c>
      <c r="L20" s="30">
        <f t="shared" si="9"/>
        <v>54181</v>
      </c>
      <c r="M20" s="28">
        <f t="shared" si="9"/>
        <v>-38023</v>
      </c>
      <c r="N20" s="31">
        <f t="shared" si="9"/>
        <v>16158</v>
      </c>
      <c r="O20" s="30">
        <f t="shared" si="9"/>
        <v>98966</v>
      </c>
      <c r="P20" s="28">
        <f t="shared" si="9"/>
        <v>-129711.7</v>
      </c>
      <c r="Q20" s="31">
        <f t="shared" si="9"/>
        <v>-30745.7</v>
      </c>
      <c r="R20" s="30">
        <f t="shared" si="9"/>
        <v>108761.1</v>
      </c>
      <c r="S20" s="28">
        <f t="shared" si="9"/>
        <v>-39069.47</v>
      </c>
      <c r="T20" s="31">
        <f t="shared" si="9"/>
        <v>69691.63</v>
      </c>
      <c r="U20" s="30">
        <f t="shared" si="9"/>
        <v>639939.4</v>
      </c>
      <c r="V20" s="28">
        <f t="shared" si="9"/>
        <v>-314611.09399999998</v>
      </c>
      <c r="W20" s="31">
        <f t="shared" si="9"/>
        <v>325328.30599999998</v>
      </c>
      <c r="X20" s="30">
        <f>SUM(X4:X19)</f>
        <v>304476.3</v>
      </c>
      <c r="Y20" s="32">
        <f>X20/U20</f>
        <v>0.47578927004650751</v>
      </c>
      <c r="Z20" s="25"/>
      <c r="AA20" s="25"/>
      <c r="AB20" s="25"/>
    </row>
    <row r="21" spans="1:28" ht="15.6" customHeight="1" x14ac:dyDescent="0.3">
      <c r="A21" s="33"/>
      <c r="B21" s="25"/>
      <c r="C21" s="25"/>
      <c r="D21" s="25"/>
      <c r="E21" s="25"/>
      <c r="F21" s="25"/>
      <c r="G21" s="25"/>
      <c r="H21" s="34"/>
      <c r="I21" s="34"/>
      <c r="J21" s="35"/>
      <c r="K21" s="3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5.6" customHeight="1" thickBot="1" x14ac:dyDescent="0.3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6" customHeight="1" thickBot="1" x14ac:dyDescent="0.35">
      <c r="A23" s="3"/>
      <c r="B23" s="59" t="s">
        <v>38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6"/>
      <c r="Y23" s="37"/>
      <c r="Z23" s="3"/>
      <c r="AA23" s="3"/>
      <c r="AB23" s="3"/>
    </row>
    <row r="24" spans="1:28" ht="15.6" customHeight="1" x14ac:dyDescent="0.3">
      <c r="A24" s="3"/>
      <c r="B24" s="61"/>
      <c r="C24" s="63" t="s">
        <v>1</v>
      </c>
      <c r="D24" s="64"/>
      <c r="E24" s="65"/>
      <c r="F24" s="63" t="s">
        <v>2</v>
      </c>
      <c r="G24" s="64"/>
      <c r="H24" s="65"/>
      <c r="I24" s="63" t="s">
        <v>3</v>
      </c>
      <c r="J24" s="64"/>
      <c r="K24" s="65"/>
      <c r="L24" s="63" t="s">
        <v>4</v>
      </c>
      <c r="M24" s="64"/>
      <c r="N24" s="65"/>
      <c r="O24" s="63" t="s">
        <v>5</v>
      </c>
      <c r="P24" s="64"/>
      <c r="Q24" s="65"/>
      <c r="R24" s="63" t="s">
        <v>6</v>
      </c>
      <c r="S24" s="64"/>
      <c r="T24" s="65"/>
      <c r="U24" s="63" t="s">
        <v>7</v>
      </c>
      <c r="V24" s="64"/>
      <c r="W24" s="65"/>
      <c r="X24" s="57"/>
      <c r="Y24" s="58"/>
      <c r="Z24" s="3"/>
      <c r="AA24" s="3"/>
      <c r="AB24" s="3"/>
    </row>
    <row r="25" spans="1:28" ht="28.2" customHeight="1" x14ac:dyDescent="0.3">
      <c r="A25" s="4"/>
      <c r="B25" s="62"/>
      <c r="C25" s="5" t="s">
        <v>8</v>
      </c>
      <c r="D25" s="6" t="s">
        <v>9</v>
      </c>
      <c r="E25" s="7" t="s">
        <v>10</v>
      </c>
      <c r="F25" s="5" t="s">
        <v>8</v>
      </c>
      <c r="G25" s="6" t="s">
        <v>9</v>
      </c>
      <c r="H25" s="7" t="s">
        <v>10</v>
      </c>
      <c r="I25" s="5" t="s">
        <v>8</v>
      </c>
      <c r="J25" s="6" t="s">
        <v>9</v>
      </c>
      <c r="K25" s="7" t="s">
        <v>10</v>
      </c>
      <c r="L25" s="5" t="s">
        <v>8</v>
      </c>
      <c r="M25" s="6" t="s">
        <v>9</v>
      </c>
      <c r="N25" s="7" t="s">
        <v>10</v>
      </c>
      <c r="O25" s="5" t="s">
        <v>8</v>
      </c>
      <c r="P25" s="6" t="s">
        <v>9</v>
      </c>
      <c r="Q25" s="7" t="s">
        <v>10</v>
      </c>
      <c r="R25" s="5" t="s">
        <v>8</v>
      </c>
      <c r="S25" s="6" t="s">
        <v>9</v>
      </c>
      <c r="T25" s="7" t="s">
        <v>10</v>
      </c>
      <c r="U25" s="5" t="s">
        <v>8</v>
      </c>
      <c r="V25" s="6" t="s">
        <v>9</v>
      </c>
      <c r="W25" s="7" t="s">
        <v>10</v>
      </c>
      <c r="X25" s="36"/>
      <c r="Y25" s="37"/>
      <c r="Z25" s="3"/>
      <c r="AA25" s="3"/>
      <c r="AB25" s="3"/>
    </row>
    <row r="26" spans="1:28" ht="15.6" customHeight="1" x14ac:dyDescent="0.3">
      <c r="A26" s="4"/>
      <c r="B26" s="9" t="s">
        <v>13</v>
      </c>
      <c r="C26" s="38">
        <v>3.3327999999999997E-2</v>
      </c>
      <c r="D26" s="39">
        <v>0</v>
      </c>
      <c r="E26" s="40">
        <f>C26+D26</f>
        <v>3.3327999999999997E-2</v>
      </c>
      <c r="F26" s="38">
        <v>4.7261739</v>
      </c>
      <c r="G26" s="39">
        <v>-0.186695</v>
      </c>
      <c r="H26" s="40">
        <f>F26+G26</f>
        <v>4.5394788999999998</v>
      </c>
      <c r="I26" s="38">
        <v>10.430425399999999</v>
      </c>
      <c r="J26" s="39">
        <v>0</v>
      </c>
      <c r="K26" s="40">
        <f>I26+J26</f>
        <v>10.430425399999999</v>
      </c>
      <c r="L26" s="38">
        <v>1.0025686766233766</v>
      </c>
      <c r="M26" s="39">
        <v>-3.3962690000000002</v>
      </c>
      <c r="N26" s="40">
        <f>L26+M26</f>
        <v>-2.3937003233766236</v>
      </c>
      <c r="O26" s="38">
        <v>0.63580379999999992</v>
      </c>
      <c r="P26" s="39">
        <v>-4.2168733999999999</v>
      </c>
      <c r="Q26" s="40">
        <f>O26+P26</f>
        <v>-3.5810696000000002</v>
      </c>
      <c r="R26" s="38">
        <v>0.77552100000000002</v>
      </c>
      <c r="S26" s="39">
        <v>-0.46271790000000002</v>
      </c>
      <c r="T26" s="40">
        <f>R26+S26</f>
        <v>0.3128031</v>
      </c>
      <c r="U26" s="38">
        <f>C26+F26+I26+L26+O26+R26</f>
        <v>17.60382077662338</v>
      </c>
      <c r="V26" s="39">
        <f t="shared" ref="V26:W41" si="10">D26+G26+J26+M26+P26+S26</f>
        <v>-8.2625552999999989</v>
      </c>
      <c r="W26" s="40">
        <f t="shared" si="10"/>
        <v>9.3412654766233736</v>
      </c>
      <c r="X26" s="41"/>
      <c r="Y26" s="42"/>
      <c r="Z26" s="3"/>
      <c r="AA26" s="3"/>
      <c r="AB26" s="3"/>
    </row>
    <row r="27" spans="1:28" ht="15.6" customHeight="1" x14ac:dyDescent="0.3">
      <c r="A27" s="15"/>
      <c r="B27" s="9" t="s">
        <v>14</v>
      </c>
      <c r="C27" s="38">
        <v>0.32811899999999999</v>
      </c>
      <c r="D27" s="39">
        <v>0</v>
      </c>
      <c r="E27" s="40">
        <f t="shared" ref="E27:E41" si="11">C27+D27</f>
        <v>0.32811899999999999</v>
      </c>
      <c r="F27" s="38">
        <v>6.8845278174113176</v>
      </c>
      <c r="G27" s="39">
        <v>-1.4733729</v>
      </c>
      <c r="H27" s="40">
        <f t="shared" ref="H27:H41" si="12">F27+G27</f>
        <v>5.4111549174113174</v>
      </c>
      <c r="I27" s="38">
        <v>2.8594580000000001</v>
      </c>
      <c r="J27" s="39">
        <v>-0.41642999999999997</v>
      </c>
      <c r="K27" s="40">
        <f t="shared" ref="K27:K41" si="13">I27+J27</f>
        <v>2.443028</v>
      </c>
      <c r="L27" s="38">
        <v>0.74906630779220773</v>
      </c>
      <c r="M27" s="39">
        <v>-0.9622991999999998</v>
      </c>
      <c r="N27" s="40">
        <f t="shared" ref="N27:N41" si="14">L27+M27</f>
        <v>-0.21323289220779207</v>
      </c>
      <c r="O27" s="38">
        <v>0.34531319999999999</v>
      </c>
      <c r="P27" s="39">
        <v>-0.50707799999999992</v>
      </c>
      <c r="Q27" s="40">
        <f t="shared" ref="Q27:Q41" si="15">O27+P27</f>
        <v>-0.16176479999999993</v>
      </c>
      <c r="R27" s="38">
        <v>0.53198600000000007</v>
      </c>
      <c r="S27" s="39">
        <v>0</v>
      </c>
      <c r="T27" s="40">
        <f t="shared" ref="T27:T41" si="16">R27+S27</f>
        <v>0.53198600000000007</v>
      </c>
      <c r="U27" s="38">
        <f t="shared" ref="U27:U41" si="17">C27+F27+I27+L27+O27+R27</f>
        <v>11.698470325203527</v>
      </c>
      <c r="V27" s="39">
        <f t="shared" si="10"/>
        <v>-3.3591800999999997</v>
      </c>
      <c r="W27" s="40">
        <f t="shared" si="10"/>
        <v>8.3392902252035253</v>
      </c>
      <c r="X27" s="41"/>
      <c r="Y27" s="42"/>
      <c r="Z27" s="3"/>
      <c r="AA27" s="3"/>
      <c r="AB27" s="3"/>
    </row>
    <row r="28" spans="1:28" ht="15.6" customHeight="1" x14ac:dyDescent="0.3">
      <c r="A28" s="4"/>
      <c r="B28" s="9" t="s">
        <v>15</v>
      </c>
      <c r="C28" s="38">
        <v>0</v>
      </c>
      <c r="D28" s="39">
        <v>0</v>
      </c>
      <c r="E28" s="40">
        <f t="shared" si="11"/>
        <v>0</v>
      </c>
      <c r="F28" s="38">
        <v>2.3237541500478285</v>
      </c>
      <c r="G28" s="39">
        <v>-0.51896319999999996</v>
      </c>
      <c r="H28" s="40">
        <f t="shared" si="12"/>
        <v>1.8047909500478285</v>
      </c>
      <c r="I28" s="38">
        <v>6.3440811314005785</v>
      </c>
      <c r="J28" s="39">
        <v>-6.8219128983050847</v>
      </c>
      <c r="K28" s="40">
        <f t="shared" si="13"/>
        <v>-0.47783176690450624</v>
      </c>
      <c r="L28" s="38">
        <v>2.0395594999999993</v>
      </c>
      <c r="M28" s="39">
        <v>-0.60332450000000004</v>
      </c>
      <c r="N28" s="40">
        <f t="shared" si="14"/>
        <v>1.4362349999999993</v>
      </c>
      <c r="O28" s="38">
        <v>0.45054049999999995</v>
      </c>
      <c r="P28" s="39">
        <v>-0.73456939999999993</v>
      </c>
      <c r="Q28" s="40">
        <f t="shared" si="15"/>
        <v>-0.28402889999999997</v>
      </c>
      <c r="R28" s="38">
        <v>1.7013890000000003</v>
      </c>
      <c r="S28" s="39">
        <v>-1.4167790614457829</v>
      </c>
      <c r="T28" s="40">
        <f t="shared" si="16"/>
        <v>0.28460993855421735</v>
      </c>
      <c r="U28" s="38">
        <f t="shared" si="17"/>
        <v>12.859324281448409</v>
      </c>
      <c r="V28" s="39">
        <f t="shared" si="10"/>
        <v>-10.095549059750869</v>
      </c>
      <c r="W28" s="40">
        <f t="shared" si="10"/>
        <v>2.7637752216975384</v>
      </c>
      <c r="X28" s="41"/>
      <c r="Y28" s="42"/>
      <c r="Z28" s="3"/>
      <c r="AA28" s="3"/>
      <c r="AB28" s="3"/>
    </row>
    <row r="29" spans="1:28" ht="15.6" customHeight="1" x14ac:dyDescent="0.3">
      <c r="A29" s="4"/>
      <c r="B29" s="9" t="s">
        <v>16</v>
      </c>
      <c r="C29" s="38">
        <v>5.0739699999999999E-2</v>
      </c>
      <c r="D29" s="39">
        <v>0</v>
      </c>
      <c r="E29" s="40">
        <f t="shared" si="11"/>
        <v>5.0739699999999999E-2</v>
      </c>
      <c r="F29" s="38">
        <v>1.9472247012103927</v>
      </c>
      <c r="G29" s="39">
        <v>-0.58038539999999994</v>
      </c>
      <c r="H29" s="40">
        <f t="shared" si="12"/>
        <v>1.3668393012103928</v>
      </c>
      <c r="I29" s="38">
        <v>4.0260026741465413</v>
      </c>
      <c r="J29" s="39">
        <v>-1.8671061016949151</v>
      </c>
      <c r="K29" s="40">
        <f t="shared" si="13"/>
        <v>2.158896572451626</v>
      </c>
      <c r="L29" s="38">
        <v>3.6292557145349398</v>
      </c>
      <c r="M29" s="39">
        <v>-0.59398949999999995</v>
      </c>
      <c r="N29" s="40">
        <f t="shared" si="14"/>
        <v>3.0352662145349401</v>
      </c>
      <c r="O29" s="38">
        <v>1.1265366000000001</v>
      </c>
      <c r="P29" s="39">
        <v>-1.6606582999999999</v>
      </c>
      <c r="Q29" s="40">
        <f t="shared" si="15"/>
        <v>-0.53412169999999981</v>
      </c>
      <c r="R29" s="38">
        <v>3.1173624299999996</v>
      </c>
      <c r="S29" s="39">
        <v>-0.26686700000000002</v>
      </c>
      <c r="T29" s="40">
        <f t="shared" si="16"/>
        <v>2.8504954299999996</v>
      </c>
      <c r="U29" s="38">
        <f t="shared" si="17"/>
        <v>13.897121819891874</v>
      </c>
      <c r="V29" s="39">
        <f t="shared" si="10"/>
        <v>-4.9690063016949155</v>
      </c>
      <c r="W29" s="40">
        <f t="shared" si="10"/>
        <v>8.9281155181969574</v>
      </c>
      <c r="X29" s="41"/>
      <c r="Y29" s="42"/>
      <c r="Z29" s="3"/>
      <c r="AA29" s="3"/>
      <c r="AB29" s="3"/>
    </row>
    <row r="30" spans="1:28" ht="15.6" customHeight="1" x14ac:dyDescent="0.3">
      <c r="A30" s="3"/>
      <c r="B30" s="9" t="s">
        <v>17</v>
      </c>
      <c r="C30" s="38">
        <v>0</v>
      </c>
      <c r="D30" s="39">
        <v>0</v>
      </c>
      <c r="E30" s="40">
        <f t="shared" si="11"/>
        <v>0</v>
      </c>
      <c r="F30" s="38">
        <v>2.2174073891110098</v>
      </c>
      <c r="G30" s="39">
        <v>-1.0281309299999999</v>
      </c>
      <c r="H30" s="40">
        <f t="shared" si="12"/>
        <v>1.1892764591110099</v>
      </c>
      <c r="I30" s="38">
        <v>0.76324377445288072</v>
      </c>
      <c r="J30" s="39">
        <v>-2.2844983999999999</v>
      </c>
      <c r="K30" s="40">
        <f t="shared" si="13"/>
        <v>-1.5212546255471193</v>
      </c>
      <c r="L30" s="38">
        <v>1.8073914510494753</v>
      </c>
      <c r="M30" s="39">
        <v>-1.1630660442838372</v>
      </c>
      <c r="N30" s="40">
        <f t="shared" si="14"/>
        <v>0.6443254067656381</v>
      </c>
      <c r="O30" s="38">
        <v>3.7720636999999999</v>
      </c>
      <c r="P30" s="39">
        <v>-2.5562906999999999</v>
      </c>
      <c r="Q30" s="40">
        <f t="shared" si="15"/>
        <v>1.215773</v>
      </c>
      <c r="R30" s="38">
        <v>1.4632530999999998</v>
      </c>
      <c r="S30" s="39">
        <v>-0.25752353855421684</v>
      </c>
      <c r="T30" s="40">
        <f t="shared" si="16"/>
        <v>1.205729561445783</v>
      </c>
      <c r="U30" s="38">
        <f t="shared" si="17"/>
        <v>10.023359414613365</v>
      </c>
      <c r="V30" s="39">
        <f t="shared" si="10"/>
        <v>-7.2895096128380548</v>
      </c>
      <c r="W30" s="40">
        <f t="shared" si="10"/>
        <v>2.7338498017753117</v>
      </c>
      <c r="X30" s="41"/>
      <c r="Y30" s="42"/>
      <c r="Z30" s="3"/>
      <c r="AA30" s="3"/>
      <c r="AB30" s="3"/>
    </row>
    <row r="31" spans="1:28" ht="15.6" customHeight="1" x14ac:dyDescent="0.3">
      <c r="A31" s="4"/>
      <c r="B31" s="16" t="s">
        <v>18</v>
      </c>
      <c r="C31" s="38">
        <v>0.22225</v>
      </c>
      <c r="D31" s="39">
        <v>-6.9740200000000002E-2</v>
      </c>
      <c r="E31" s="40">
        <f t="shared" si="11"/>
        <v>0.1525098</v>
      </c>
      <c r="F31" s="38">
        <v>1.64805611</v>
      </c>
      <c r="G31" s="39">
        <v>-0.13472521999999998</v>
      </c>
      <c r="H31" s="40">
        <f t="shared" si="12"/>
        <v>1.51333089</v>
      </c>
      <c r="I31" s="38">
        <v>1.92235</v>
      </c>
      <c r="J31" s="39">
        <v>-0.89393899999999993</v>
      </c>
      <c r="K31" s="40">
        <f t="shared" si="13"/>
        <v>1.0284110000000002</v>
      </c>
      <c r="L31" s="38">
        <v>1.299493</v>
      </c>
      <c r="M31" s="39">
        <v>-0.38419730000000002</v>
      </c>
      <c r="N31" s="40">
        <f t="shared" si="14"/>
        <v>0.91529569999999993</v>
      </c>
      <c r="O31" s="38">
        <v>2.0311700799999999</v>
      </c>
      <c r="P31" s="39">
        <v>-0.78238169999999996</v>
      </c>
      <c r="Q31" s="40">
        <f t="shared" si="15"/>
        <v>1.2487883799999999</v>
      </c>
      <c r="R31" s="38">
        <v>8.7952341000000018</v>
      </c>
      <c r="S31" s="39">
        <v>-1.8872022000000002</v>
      </c>
      <c r="T31" s="40">
        <f t="shared" si="16"/>
        <v>6.9080319000000019</v>
      </c>
      <c r="U31" s="38">
        <f t="shared" si="17"/>
        <v>15.918553290000002</v>
      </c>
      <c r="V31" s="39">
        <f t="shared" si="10"/>
        <v>-4.15218562</v>
      </c>
      <c r="W31" s="40">
        <f t="shared" si="10"/>
        <v>11.766367670000001</v>
      </c>
      <c r="X31" s="41"/>
      <c r="Y31" s="42"/>
      <c r="Z31" s="4"/>
      <c r="AA31" s="4"/>
      <c r="AB31" s="4"/>
    </row>
    <row r="32" spans="1:28" ht="15.6" customHeight="1" x14ac:dyDescent="0.3">
      <c r="A32" s="4"/>
      <c r="B32" s="16" t="s">
        <v>19</v>
      </c>
      <c r="C32" s="38">
        <v>0</v>
      </c>
      <c r="D32" s="39">
        <v>0</v>
      </c>
      <c r="E32" s="40">
        <f t="shared" si="11"/>
        <v>0</v>
      </c>
      <c r="F32" s="38">
        <v>4.5791871799999999</v>
      </c>
      <c r="G32" s="39">
        <v>-1.0942293099999998</v>
      </c>
      <c r="H32" s="40">
        <f t="shared" si="12"/>
        <v>3.4849578700000001</v>
      </c>
      <c r="I32" s="38">
        <v>13.5974421</v>
      </c>
      <c r="J32" s="39">
        <v>-2.1420509999999999</v>
      </c>
      <c r="K32" s="40">
        <f t="shared" si="13"/>
        <v>11.4553911</v>
      </c>
      <c r="L32" s="38">
        <v>2.1885105999999999</v>
      </c>
      <c r="M32" s="39">
        <v>-1.4286989999999999</v>
      </c>
      <c r="N32" s="40">
        <f t="shared" si="14"/>
        <v>0.75981159999999992</v>
      </c>
      <c r="O32" s="38">
        <v>4.7549934900000004</v>
      </c>
      <c r="P32" s="39">
        <v>-5.2567358000000004</v>
      </c>
      <c r="Q32" s="40">
        <f t="shared" si="15"/>
        <v>-0.50174231000000002</v>
      </c>
      <c r="R32" s="38">
        <v>3.0991872999999992</v>
      </c>
      <c r="S32" s="39">
        <v>-2.2603667999999999</v>
      </c>
      <c r="T32" s="40">
        <f t="shared" si="16"/>
        <v>0.8388204999999993</v>
      </c>
      <c r="U32" s="38">
        <f t="shared" si="17"/>
        <v>28.219320670000002</v>
      </c>
      <c r="V32" s="39">
        <f t="shared" si="10"/>
        <v>-12.182081910000001</v>
      </c>
      <c r="W32" s="40">
        <f t="shared" si="10"/>
        <v>16.037238760000001</v>
      </c>
      <c r="X32" s="41"/>
      <c r="Y32" s="42"/>
      <c r="Z32" s="4"/>
      <c r="AA32" s="4"/>
      <c r="AB32" s="4"/>
    </row>
    <row r="33" spans="1:28" ht="15.6" customHeight="1" x14ac:dyDescent="0.3">
      <c r="A33" s="4"/>
      <c r="B33" s="16" t="s">
        <v>20</v>
      </c>
      <c r="C33" s="38">
        <v>0</v>
      </c>
      <c r="D33" s="39">
        <v>-3.6677500000000002E-2</v>
      </c>
      <c r="E33" s="40">
        <f t="shared" si="11"/>
        <v>-3.6677500000000002E-2</v>
      </c>
      <c r="F33" s="38">
        <v>0.83216610000000002</v>
      </c>
      <c r="G33" s="39">
        <v>-0.2318316</v>
      </c>
      <c r="H33" s="40">
        <f t="shared" si="12"/>
        <v>0.60033449999999999</v>
      </c>
      <c r="I33" s="38">
        <v>1.906992</v>
      </c>
      <c r="J33" s="39">
        <v>-0.54874699999999998</v>
      </c>
      <c r="K33" s="40">
        <f t="shared" si="13"/>
        <v>1.3582450000000001</v>
      </c>
      <c r="L33" s="38">
        <v>0.302313</v>
      </c>
      <c r="M33" s="39">
        <v>-0.21642529999999999</v>
      </c>
      <c r="N33" s="40">
        <f t="shared" si="14"/>
        <v>8.5887700000000011E-2</v>
      </c>
      <c r="O33" s="38">
        <v>2.4092800000000004E-2</v>
      </c>
      <c r="P33" s="39">
        <v>-18.557587139999995</v>
      </c>
      <c r="Q33" s="40">
        <f t="shared" si="15"/>
        <v>-18.533494339999997</v>
      </c>
      <c r="R33" s="38">
        <v>0.81683070000000002</v>
      </c>
      <c r="S33" s="39">
        <v>-0.21166200000000002</v>
      </c>
      <c r="T33" s="40">
        <f t="shared" si="16"/>
        <v>0.6051687</v>
      </c>
      <c r="U33" s="38">
        <f t="shared" si="17"/>
        <v>3.8823946</v>
      </c>
      <c r="V33" s="39">
        <f t="shared" si="10"/>
        <v>-19.802930539999995</v>
      </c>
      <c r="W33" s="40">
        <f t="shared" si="10"/>
        <v>-15.920535939999997</v>
      </c>
      <c r="X33" s="41"/>
      <c r="Y33" s="42"/>
      <c r="Z33" s="4"/>
      <c r="AA33" s="4"/>
      <c r="AB33" s="4"/>
    </row>
    <row r="34" spans="1:28" ht="15.6" customHeight="1" x14ac:dyDescent="0.3">
      <c r="A34" s="4"/>
      <c r="B34" s="16" t="s">
        <v>21</v>
      </c>
      <c r="C34" s="38">
        <v>3.7655000000000003</v>
      </c>
      <c r="D34" s="39">
        <v>0</v>
      </c>
      <c r="E34" s="40">
        <f t="shared" si="11"/>
        <v>3.7655000000000003</v>
      </c>
      <c r="F34" s="38">
        <v>0.59705341889999997</v>
      </c>
      <c r="G34" s="39">
        <v>-0.65668564270000007</v>
      </c>
      <c r="H34" s="40">
        <f t="shared" si="12"/>
        <v>-5.9632223800000106E-2</v>
      </c>
      <c r="I34" s="38">
        <v>0.26241199999999998</v>
      </c>
      <c r="J34" s="39">
        <v>-4.5618650000000001</v>
      </c>
      <c r="K34" s="40">
        <f t="shared" si="13"/>
        <v>-4.2994529999999997</v>
      </c>
      <c r="L34" s="38">
        <v>6.7300100000000002E-2</v>
      </c>
      <c r="M34" s="39">
        <v>-0.99164690909999997</v>
      </c>
      <c r="N34" s="40">
        <f t="shared" si="14"/>
        <v>-0.9243468091</v>
      </c>
      <c r="O34" s="38">
        <v>1.1812639999999999</v>
      </c>
      <c r="P34" s="39">
        <v>-0.70223799999999992</v>
      </c>
      <c r="Q34" s="40">
        <f t="shared" si="15"/>
        <v>0.47902599999999995</v>
      </c>
      <c r="R34" s="38">
        <v>0.71000482060000003</v>
      </c>
      <c r="S34" s="39">
        <v>-0.97187888089999996</v>
      </c>
      <c r="T34" s="40">
        <f t="shared" si="16"/>
        <v>-0.26187406029999993</v>
      </c>
      <c r="U34" s="38">
        <f t="shared" si="17"/>
        <v>6.5835343394999999</v>
      </c>
      <c r="V34" s="39">
        <f t="shared" si="10"/>
        <v>-7.8843144327000001</v>
      </c>
      <c r="W34" s="40">
        <f t="shared" si="10"/>
        <v>-1.3007800931999993</v>
      </c>
      <c r="X34" s="41"/>
      <c r="Y34" s="42"/>
      <c r="Z34" s="4"/>
      <c r="AA34" s="4"/>
      <c r="AB34" s="4"/>
    </row>
    <row r="35" spans="1:28" ht="15.6" customHeight="1" x14ac:dyDescent="0.3">
      <c r="A35" s="4"/>
      <c r="B35" s="16" t="s">
        <v>22</v>
      </c>
      <c r="C35" s="38">
        <v>0</v>
      </c>
      <c r="D35" s="39">
        <v>0</v>
      </c>
      <c r="E35" s="40">
        <f t="shared" si="11"/>
        <v>0</v>
      </c>
      <c r="F35" s="38">
        <v>0.87705649869999991</v>
      </c>
      <c r="G35" s="39">
        <v>-4.4961255840999996</v>
      </c>
      <c r="H35" s="40">
        <f t="shared" si="12"/>
        <v>-3.6190690853999996</v>
      </c>
      <c r="I35" s="38">
        <v>2.8298930000000002</v>
      </c>
      <c r="J35" s="39">
        <v>0</v>
      </c>
      <c r="K35" s="40">
        <f t="shared" si="13"/>
        <v>2.8298930000000002</v>
      </c>
      <c r="L35" s="38">
        <v>2.4399999999999998E-2</v>
      </c>
      <c r="M35" s="39">
        <v>-0.14541422409999999</v>
      </c>
      <c r="N35" s="40">
        <f t="shared" si="14"/>
        <v>-0.12101422409999998</v>
      </c>
      <c r="O35" s="38">
        <v>2.4995359359</v>
      </c>
      <c r="P35" s="39">
        <v>-2.4459305065999999</v>
      </c>
      <c r="Q35" s="40">
        <f t="shared" si="15"/>
        <v>5.3605429300000118E-2</v>
      </c>
      <c r="R35" s="38">
        <v>25.983411000000004</v>
      </c>
      <c r="S35" s="39">
        <v>-0.94835458019999996</v>
      </c>
      <c r="T35" s="40">
        <f t="shared" si="16"/>
        <v>25.035056419800004</v>
      </c>
      <c r="U35" s="38">
        <f t="shared" si="17"/>
        <v>32.214296434600001</v>
      </c>
      <c r="V35" s="39">
        <f t="shared" si="10"/>
        <v>-8.0358248949999993</v>
      </c>
      <c r="W35" s="40">
        <f t="shared" si="10"/>
        <v>24.178471539600004</v>
      </c>
      <c r="X35" s="41"/>
      <c r="Y35" s="42"/>
      <c r="Z35" s="4"/>
      <c r="AA35" s="4"/>
      <c r="AB35" s="4"/>
    </row>
    <row r="36" spans="1:28" ht="15.6" customHeight="1" x14ac:dyDescent="0.3">
      <c r="A36" s="4"/>
      <c r="B36" s="16" t="s">
        <v>23</v>
      </c>
      <c r="C36" s="38">
        <v>1.6624474999999999</v>
      </c>
      <c r="D36" s="39">
        <v>-6.0640853500000001E-2</v>
      </c>
      <c r="E36" s="40">
        <f t="shared" si="11"/>
        <v>1.6018066464999998</v>
      </c>
      <c r="F36" s="38">
        <v>0.52610660530000009</v>
      </c>
      <c r="G36" s="39">
        <v>-1.6931243504999998</v>
      </c>
      <c r="H36" s="40">
        <f t="shared" si="12"/>
        <v>-1.1670177451999997</v>
      </c>
      <c r="I36" s="38">
        <v>8.4699999999999984E-2</v>
      </c>
      <c r="J36" s="39">
        <v>-1.8437700000000001E-2</v>
      </c>
      <c r="K36" s="40">
        <f t="shared" si="13"/>
        <v>6.6262299999999982E-2</v>
      </c>
      <c r="L36" s="38">
        <v>0.84059144250000006</v>
      </c>
      <c r="M36" s="39">
        <v>-0.84964793004999983</v>
      </c>
      <c r="N36" s="40">
        <f t="shared" si="14"/>
        <v>-9.0564875499997699E-3</v>
      </c>
      <c r="O36" s="38">
        <v>1.647188188206</v>
      </c>
      <c r="P36" s="39">
        <v>-3.0564483639600004</v>
      </c>
      <c r="Q36" s="40">
        <f t="shared" si="15"/>
        <v>-1.4092601757540004</v>
      </c>
      <c r="R36" s="38">
        <v>2.0176942351</v>
      </c>
      <c r="S36" s="39">
        <v>-1.9676750448</v>
      </c>
      <c r="T36" s="40">
        <f t="shared" si="16"/>
        <v>5.0019190300000016E-2</v>
      </c>
      <c r="U36" s="38">
        <f t="shared" si="17"/>
        <v>6.7787279711059991</v>
      </c>
      <c r="V36" s="39">
        <f t="shared" si="10"/>
        <v>-7.6459742428100004</v>
      </c>
      <c r="W36" s="40">
        <f t="shared" si="10"/>
        <v>-0.86724627170400004</v>
      </c>
      <c r="X36" s="41"/>
      <c r="Y36" s="42"/>
      <c r="Z36" s="4"/>
      <c r="AA36" s="4"/>
      <c r="AB36" s="4"/>
    </row>
    <row r="37" spans="1:28" ht="15.6" customHeight="1" x14ac:dyDescent="0.3">
      <c r="A37" s="4"/>
      <c r="B37" s="16" t="s">
        <v>24</v>
      </c>
      <c r="C37" s="38">
        <v>2.5499999999999998E-2</v>
      </c>
      <c r="D37" s="39">
        <v>0</v>
      </c>
      <c r="E37" s="40">
        <f t="shared" si="11"/>
        <v>2.5499999999999998E-2</v>
      </c>
      <c r="F37" s="38">
        <v>0.76545765080000006</v>
      </c>
      <c r="G37" s="39">
        <v>-0.28447797159999999</v>
      </c>
      <c r="H37" s="40">
        <f t="shared" si="12"/>
        <v>0.48097967920000007</v>
      </c>
      <c r="I37" s="38">
        <v>1.4232089668000001</v>
      </c>
      <c r="J37" s="39">
        <v>-16.201236596800001</v>
      </c>
      <c r="K37" s="40">
        <f t="shared" si="13"/>
        <v>-14.77802763</v>
      </c>
      <c r="L37" s="38">
        <v>0.63059999999999983</v>
      </c>
      <c r="M37" s="39">
        <v>-0.80459507819999998</v>
      </c>
      <c r="N37" s="40">
        <f t="shared" si="14"/>
        <v>-0.17399507820000015</v>
      </c>
      <c r="O37" s="38">
        <v>0.10390000000000001</v>
      </c>
      <c r="P37" s="39">
        <v>-13.078464153900001</v>
      </c>
      <c r="Q37" s="40">
        <f t="shared" si="15"/>
        <v>-12.974564153900001</v>
      </c>
      <c r="R37" s="38">
        <v>2.0298195747890473</v>
      </c>
      <c r="S37" s="39">
        <v>-0.82834800000000008</v>
      </c>
      <c r="T37" s="40">
        <f t="shared" si="16"/>
        <v>1.2014715747890472</v>
      </c>
      <c r="U37" s="38">
        <f t="shared" si="17"/>
        <v>4.9784861923890471</v>
      </c>
      <c r="V37" s="39">
        <f t="shared" si="10"/>
        <v>-31.1971218005</v>
      </c>
      <c r="W37" s="40">
        <f t="shared" si="10"/>
        <v>-26.218635608110958</v>
      </c>
      <c r="X37" s="41"/>
      <c r="Y37" s="42"/>
      <c r="Z37" s="4"/>
      <c r="AA37" s="4"/>
      <c r="AB37" s="4"/>
    </row>
    <row r="38" spans="1:28" ht="15.6" customHeight="1" x14ac:dyDescent="0.3">
      <c r="A38" s="17"/>
      <c r="B38" s="16" t="s">
        <v>25</v>
      </c>
      <c r="C38" s="38">
        <v>2.3699999999999999E-2</v>
      </c>
      <c r="D38" s="39">
        <v>-0.1207</v>
      </c>
      <c r="E38" s="40">
        <f t="shared" si="11"/>
        <v>-9.7000000000000003E-2</v>
      </c>
      <c r="F38" s="38">
        <v>1.0648193467999998</v>
      </c>
      <c r="G38" s="39">
        <v>-1.0310619902</v>
      </c>
      <c r="H38" s="40">
        <f t="shared" si="12"/>
        <v>3.3757356599999788E-2</v>
      </c>
      <c r="I38" s="38">
        <v>8.23</v>
      </c>
      <c r="J38" s="39">
        <v>-1.2048999999999999</v>
      </c>
      <c r="K38" s="40">
        <f t="shared" si="13"/>
        <v>7.0251000000000001</v>
      </c>
      <c r="L38" s="38">
        <v>0.79259892069999993</v>
      </c>
      <c r="M38" s="39">
        <v>-0.69230603820000003</v>
      </c>
      <c r="N38" s="40">
        <f t="shared" si="14"/>
        <v>0.1002928824999999</v>
      </c>
      <c r="O38" s="38">
        <v>2.7829027793000001</v>
      </c>
      <c r="P38" s="39">
        <v>-2.3995786180000001</v>
      </c>
      <c r="Q38" s="40">
        <f t="shared" si="15"/>
        <v>0.38332416130000002</v>
      </c>
      <c r="R38" s="38">
        <v>4.0192786783000001</v>
      </c>
      <c r="S38" s="39">
        <v>-1.7527464134999999</v>
      </c>
      <c r="T38" s="40">
        <f t="shared" si="16"/>
        <v>2.2665322648000004</v>
      </c>
      <c r="U38" s="38">
        <f t="shared" si="17"/>
        <v>16.9132997251</v>
      </c>
      <c r="V38" s="39">
        <f t="shared" si="10"/>
        <v>-7.2012930599000002</v>
      </c>
      <c r="W38" s="40">
        <f t="shared" si="10"/>
        <v>9.7120066652000006</v>
      </c>
      <c r="X38" s="43"/>
      <c r="Y38" s="44"/>
      <c r="Z38" s="17"/>
      <c r="AA38" s="17"/>
      <c r="AB38" s="17"/>
    </row>
    <row r="39" spans="1:28" ht="15.6" customHeight="1" x14ac:dyDescent="0.3">
      <c r="A39" s="17"/>
      <c r="B39" s="16" t="s">
        <v>26</v>
      </c>
      <c r="C39" s="38">
        <v>7.9408328106000008</v>
      </c>
      <c r="D39" s="39">
        <v>0</v>
      </c>
      <c r="E39" s="40">
        <f t="shared" si="11"/>
        <v>7.9408328106000008</v>
      </c>
      <c r="F39" s="38">
        <v>3.9554788830000001</v>
      </c>
      <c r="G39" s="39">
        <v>-0.83453000000000011</v>
      </c>
      <c r="H39" s="40">
        <f t="shared" si="12"/>
        <v>3.1209488830000001</v>
      </c>
      <c r="I39" s="38">
        <v>4.8962180000000002</v>
      </c>
      <c r="J39" s="39">
        <v>0</v>
      </c>
      <c r="K39" s="40">
        <f t="shared" si="13"/>
        <v>4.8962180000000002</v>
      </c>
      <c r="L39" s="38">
        <v>0.92800000000000005</v>
      </c>
      <c r="M39" s="39">
        <v>-0.28842704460000002</v>
      </c>
      <c r="N39" s="40">
        <f t="shared" si="14"/>
        <v>0.63957295540000003</v>
      </c>
      <c r="O39" s="38">
        <v>4.1555060446000001</v>
      </c>
      <c r="P39" s="39">
        <v>-0.20400000000000001</v>
      </c>
      <c r="Q39" s="40">
        <f t="shared" si="15"/>
        <v>3.9515060445999999</v>
      </c>
      <c r="R39" s="38">
        <v>7.0419999999999998</v>
      </c>
      <c r="S39" s="39">
        <v>-3.2852999999999999</v>
      </c>
      <c r="T39" s="40">
        <f t="shared" si="16"/>
        <v>3.7566999999999999</v>
      </c>
      <c r="U39" s="38">
        <f t="shared" si="17"/>
        <v>28.918035738200004</v>
      </c>
      <c r="V39" s="39">
        <f t="shared" si="10"/>
        <v>-4.6122570445999997</v>
      </c>
      <c r="W39" s="40">
        <f t="shared" si="10"/>
        <v>24.305778693599997</v>
      </c>
      <c r="X39" s="43"/>
      <c r="Y39" s="44"/>
      <c r="Z39" s="17"/>
      <c r="AA39" s="17"/>
      <c r="AB39" s="17"/>
    </row>
    <row r="40" spans="1:28" ht="15.6" customHeight="1" x14ac:dyDescent="0.3">
      <c r="A40" s="3"/>
      <c r="B40" s="16" t="s">
        <v>27</v>
      </c>
      <c r="C40" s="38">
        <v>0.56000000000000005</v>
      </c>
      <c r="D40" s="39">
        <v>0</v>
      </c>
      <c r="E40" s="40">
        <f t="shared" si="11"/>
        <v>0.56000000000000005</v>
      </c>
      <c r="F40" s="38">
        <v>2.4548000000000005</v>
      </c>
      <c r="G40" s="39">
        <v>-2.7162999999999999</v>
      </c>
      <c r="H40" s="40">
        <f t="shared" si="12"/>
        <v>-0.2614999999999994</v>
      </c>
      <c r="I40" s="38">
        <v>2.0129999999999999</v>
      </c>
      <c r="J40" s="39">
        <v>-1.026</v>
      </c>
      <c r="K40" s="40">
        <f t="shared" si="13"/>
        <v>0.98699999999999988</v>
      </c>
      <c r="L40" s="38">
        <v>0.45100000000000001</v>
      </c>
      <c r="M40" s="39">
        <v>-0.12720000000000001</v>
      </c>
      <c r="N40" s="40">
        <f t="shared" si="14"/>
        <v>0.32379999999999998</v>
      </c>
      <c r="O40" s="38">
        <v>4.7839999999999998</v>
      </c>
      <c r="P40" s="39">
        <v>-1.0309999999999999</v>
      </c>
      <c r="Q40" s="40">
        <f t="shared" si="15"/>
        <v>3.7530000000000001</v>
      </c>
      <c r="R40" s="38">
        <v>3.5070000000000001</v>
      </c>
      <c r="S40" s="39">
        <v>-1.0170000000000001</v>
      </c>
      <c r="T40" s="40">
        <f t="shared" si="16"/>
        <v>2.4900000000000002</v>
      </c>
      <c r="U40" s="38">
        <f t="shared" si="17"/>
        <v>13.7698</v>
      </c>
      <c r="V40" s="39">
        <f t="shared" si="10"/>
        <v>-5.9175000000000004</v>
      </c>
      <c r="W40" s="40">
        <f t="shared" si="10"/>
        <v>7.8523000000000014</v>
      </c>
      <c r="X40" s="41"/>
      <c r="Y40" s="42"/>
      <c r="Z40" s="3"/>
      <c r="AA40" s="3"/>
      <c r="AB40" s="3"/>
    </row>
    <row r="41" spans="1:28" ht="15.6" customHeight="1" thickBot="1" x14ac:dyDescent="0.35">
      <c r="A41" s="3"/>
      <c r="B41" s="18" t="s">
        <v>28</v>
      </c>
      <c r="C41" s="45">
        <v>0.75</v>
      </c>
      <c r="D41" s="46">
        <v>0</v>
      </c>
      <c r="E41" s="40">
        <f t="shared" si="11"/>
        <v>0.75</v>
      </c>
      <c r="F41" s="45">
        <v>6.3839999999999995</v>
      </c>
      <c r="G41" s="46">
        <v>-2.9912999999999998</v>
      </c>
      <c r="H41" s="40">
        <f t="shared" si="12"/>
        <v>3.3926999999999996</v>
      </c>
      <c r="I41" s="45">
        <v>2.2290000000000001</v>
      </c>
      <c r="J41" s="46">
        <v>0</v>
      </c>
      <c r="K41" s="40">
        <f t="shared" si="13"/>
        <v>2.2290000000000001</v>
      </c>
      <c r="L41" s="45">
        <v>2.2646999999999995</v>
      </c>
      <c r="M41" s="46">
        <v>-0.128</v>
      </c>
      <c r="N41" s="40">
        <f t="shared" si="14"/>
        <v>2.1366999999999994</v>
      </c>
      <c r="O41" s="45">
        <v>2.1562999999999999</v>
      </c>
      <c r="P41" s="46">
        <v>-0.95199999999999996</v>
      </c>
      <c r="Q41" s="40">
        <f t="shared" si="15"/>
        <v>1.2042999999999999</v>
      </c>
      <c r="R41" s="45">
        <v>5.4560075157773946</v>
      </c>
      <c r="S41" s="46">
        <v>-0.72260000000000013</v>
      </c>
      <c r="T41" s="40">
        <f t="shared" si="16"/>
        <v>4.7334075157773947</v>
      </c>
      <c r="U41" s="47">
        <f t="shared" si="17"/>
        <v>19.240007515777393</v>
      </c>
      <c r="V41" s="48">
        <f t="shared" si="10"/>
        <v>-4.7938999999999998</v>
      </c>
      <c r="W41" s="49">
        <f t="shared" si="10"/>
        <v>14.446107515777392</v>
      </c>
      <c r="X41" s="41"/>
      <c r="Y41" s="42"/>
      <c r="Z41" s="3"/>
      <c r="AA41" s="3"/>
      <c r="AB41" s="3"/>
    </row>
    <row r="42" spans="1:28" ht="15.6" customHeight="1" thickBot="1" x14ac:dyDescent="0.35">
      <c r="A42" s="25"/>
      <c r="B42" s="26" t="s">
        <v>29</v>
      </c>
      <c r="C42" s="50">
        <f t="shared" ref="C42:W42" si="18">SUM(C26:C41)</f>
        <v>15.362417010600002</v>
      </c>
      <c r="D42" s="51">
        <f t="shared" si="18"/>
        <v>-0.28775855350000001</v>
      </c>
      <c r="E42" s="52">
        <f t="shared" si="18"/>
        <v>15.074658457100002</v>
      </c>
      <c r="F42" s="53">
        <f t="shared" si="18"/>
        <v>41.783269751280542</v>
      </c>
      <c r="G42" s="51">
        <f t="shared" si="18"/>
        <v>-19.951939099099999</v>
      </c>
      <c r="H42" s="54">
        <f t="shared" si="18"/>
        <v>21.831330652180547</v>
      </c>
      <c r="I42" s="53">
        <f t="shared" si="18"/>
        <v>63.818427046799997</v>
      </c>
      <c r="J42" s="51">
        <f t="shared" si="18"/>
        <v>-37.987123696800012</v>
      </c>
      <c r="K42" s="54">
        <f t="shared" si="18"/>
        <v>25.831303349999999</v>
      </c>
      <c r="L42" s="53">
        <f t="shared" si="18"/>
        <v>19.017348713200001</v>
      </c>
      <c r="M42" s="51">
        <f t="shared" si="18"/>
        <v>-12.775507068533837</v>
      </c>
      <c r="N42" s="54">
        <f t="shared" si="18"/>
        <v>6.2418416446661604</v>
      </c>
      <c r="O42" s="53">
        <f t="shared" si="18"/>
        <v>32.451111118005997</v>
      </c>
      <c r="P42" s="51">
        <f t="shared" si="18"/>
        <v>-58.141834082459994</v>
      </c>
      <c r="Q42" s="54">
        <f t="shared" si="18"/>
        <v>-25.690722964453997</v>
      </c>
      <c r="R42" s="53">
        <f t="shared" si="18"/>
        <v>71.06597945456646</v>
      </c>
      <c r="S42" s="51">
        <f t="shared" si="18"/>
        <v>-18.257021419400001</v>
      </c>
      <c r="T42" s="54">
        <f t="shared" si="18"/>
        <v>52.808958035166441</v>
      </c>
      <c r="U42" s="53">
        <f t="shared" si="18"/>
        <v>243.498553094453</v>
      </c>
      <c r="V42" s="51">
        <f t="shared" si="18"/>
        <v>-147.40118391979382</v>
      </c>
      <c r="W42" s="54">
        <f t="shared" si="18"/>
        <v>96.09736917465915</v>
      </c>
      <c r="X42" s="55"/>
      <c r="Y42" s="56"/>
      <c r="Z42" s="25"/>
      <c r="AA42" s="25"/>
      <c r="AB42" s="25"/>
    </row>
    <row r="43" spans="1:28" ht="15.6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</sheetData>
  <mergeCells count="20">
    <mergeCell ref="B1:Y1"/>
    <mergeCell ref="B2:B3"/>
    <mergeCell ref="C2:E2"/>
    <mergeCell ref="F2:H2"/>
    <mergeCell ref="I2:K2"/>
    <mergeCell ref="L2:N2"/>
    <mergeCell ref="O2:Q2"/>
    <mergeCell ref="R2:T2"/>
    <mergeCell ref="U2:W2"/>
    <mergeCell ref="X2:Y2"/>
    <mergeCell ref="X24:Y24"/>
    <mergeCell ref="B23:W23"/>
    <mergeCell ref="B24:B25"/>
    <mergeCell ref="C24:E24"/>
    <mergeCell ref="F24:H24"/>
    <mergeCell ref="I24:K24"/>
    <mergeCell ref="L24:N24"/>
    <mergeCell ref="O24:Q24"/>
    <mergeCell ref="R24:T24"/>
    <mergeCell ref="U24:W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City</vt:lpstr>
      <vt:lpstr>East Cambs</vt:lpstr>
      <vt:lpstr>Fenland</vt:lpstr>
      <vt:lpstr>Huntingdonshire</vt:lpstr>
      <vt:lpstr>South Cambs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Abouzar Arianne</dc:creator>
  <cp:lastModifiedBy>Abouzar Arianne</cp:lastModifiedBy>
  <dcterms:created xsi:type="dcterms:W3CDTF">2019-11-07T10:59:39Z</dcterms:created>
  <dcterms:modified xsi:type="dcterms:W3CDTF">2019-11-08T08:24:23Z</dcterms:modified>
</cp:coreProperties>
</file>